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3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4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6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7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0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esktop\GitHub\Whistler-Research\"/>
    </mc:Choice>
  </mc:AlternateContent>
  <xr:revisionPtr revIDLastSave="0" documentId="13_ncr:1_{2E07BC90-E51A-4AA3-8098-DA9CD95310AB}" xr6:coauthVersionLast="47" xr6:coauthVersionMax="47" xr10:uidLastSave="{00000000-0000-0000-0000-000000000000}"/>
  <bookViews>
    <workbookView xWindow="-108" yWindow="-108" windowWidth="23256" windowHeight="12576" xr2:uid="{059B3648-1A23-43A0-9F8C-99DD0C09839A}"/>
  </bookViews>
  <sheets>
    <sheet name="Main" sheetId="6" r:id="rId1"/>
    <sheet name="7_25 2am Whistlers" sheetId="10" r:id="rId2"/>
    <sheet name="7_25" sheetId="1" r:id="rId3"/>
    <sheet name="7_25 whistler 2" sheetId="2" r:id="rId4"/>
    <sheet name="7_25 Whistler 3" sheetId="3" r:id="rId5"/>
    <sheet name="7_25 Whistler 4" sheetId="4" r:id="rId6"/>
    <sheet name="7_25 Whistler 5" sheetId="5" r:id="rId7"/>
    <sheet name="7_25 Noisy Region " sheetId="7" r:id="rId8"/>
    <sheet name="11_03 Whistlers" sheetId="9" r:id="rId9"/>
    <sheet name="12_30 Whistler 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1" i="10" l="1"/>
  <c r="D936" i="10"/>
  <c r="D935" i="10"/>
  <c r="D934" i="10"/>
  <c r="D933" i="10"/>
  <c r="D932" i="10"/>
  <c r="D907" i="10"/>
  <c r="I915" i="10"/>
  <c r="I914" i="10"/>
  <c r="I913" i="10"/>
  <c r="I912" i="10"/>
  <c r="I911" i="10"/>
  <c r="D911" i="10"/>
  <c r="I910" i="10"/>
  <c r="D910" i="10"/>
  <c r="I909" i="10"/>
  <c r="D909" i="10"/>
  <c r="I908" i="10"/>
  <c r="D908" i="10"/>
  <c r="I907" i="10"/>
  <c r="D891" i="10"/>
  <c r="I891" i="10"/>
  <c r="I883" i="10"/>
  <c r="I890" i="10"/>
  <c r="D890" i="10"/>
  <c r="I889" i="10"/>
  <c r="D889" i="10"/>
  <c r="I888" i="10"/>
  <c r="D888" i="10"/>
  <c r="I887" i="10"/>
  <c r="D887" i="10"/>
  <c r="I886" i="10"/>
  <c r="D886" i="10"/>
  <c r="I885" i="10"/>
  <c r="D885" i="10"/>
  <c r="I884" i="10"/>
  <c r="D884" i="10"/>
  <c r="M883" i="10" s="1"/>
  <c r="D866" i="10"/>
  <c r="D867" i="10"/>
  <c r="D865" i="10"/>
  <c r="D864" i="10"/>
  <c r="D863" i="10"/>
  <c r="D862" i="10"/>
  <c r="D861" i="10"/>
  <c r="D860" i="10"/>
  <c r="D859" i="10"/>
  <c r="D858" i="10"/>
  <c r="D841" i="10"/>
  <c r="I841" i="10"/>
  <c r="D842" i="10"/>
  <c r="I842" i="10"/>
  <c r="I840" i="10"/>
  <c r="D840" i="10"/>
  <c r="I839" i="10"/>
  <c r="D839" i="10"/>
  <c r="I838" i="10"/>
  <c r="D838" i="10"/>
  <c r="I837" i="10"/>
  <c r="D837" i="10"/>
  <c r="I836" i="10"/>
  <c r="D836" i="10"/>
  <c r="D835" i="10"/>
  <c r="D816" i="10"/>
  <c r="I817" i="10"/>
  <c r="I819" i="10"/>
  <c r="I818" i="10"/>
  <c r="D818" i="10"/>
  <c r="D817" i="10"/>
  <c r="I816" i="10"/>
  <c r="I815" i="10"/>
  <c r="D815" i="10"/>
  <c r="I814" i="10"/>
  <c r="D814" i="10"/>
  <c r="I813" i="10"/>
  <c r="M814" i="10" s="1"/>
  <c r="D813" i="10"/>
  <c r="L813" i="10" s="1"/>
  <c r="I793" i="10"/>
  <c r="I794" i="10"/>
  <c r="D795" i="10"/>
  <c r="I795" i="10"/>
  <c r="D796" i="10"/>
  <c r="I796" i="10"/>
  <c r="D797" i="10"/>
  <c r="I797" i="10"/>
  <c r="I792" i="10"/>
  <c r="D792" i="10"/>
  <c r="I791" i="10"/>
  <c r="D791" i="10"/>
  <c r="D790" i="10"/>
  <c r="I789" i="10"/>
  <c r="I788" i="10"/>
  <c r="D788" i="10"/>
  <c r="I787" i="10"/>
  <c r="D787" i="10"/>
  <c r="I786" i="10"/>
  <c r="D786" i="10"/>
  <c r="D763" i="10"/>
  <c r="D764" i="10"/>
  <c r="D762" i="10"/>
  <c r="D761" i="10"/>
  <c r="I762" i="10"/>
  <c r="I761" i="10"/>
  <c r="D770" i="10"/>
  <c r="I769" i="10"/>
  <c r="D769" i="10"/>
  <c r="D768" i="10"/>
  <c r="I767" i="10"/>
  <c r="D767" i="10"/>
  <c r="I766" i="10"/>
  <c r="D766" i="10"/>
  <c r="I765" i="10"/>
  <c r="D765" i="10"/>
  <c r="I764" i="10"/>
  <c r="I763" i="10"/>
  <c r="D656" i="10"/>
  <c r="D734" i="10"/>
  <c r="D740" i="10"/>
  <c r="I740" i="10"/>
  <c r="D741" i="10"/>
  <c r="I741" i="10"/>
  <c r="D742" i="10"/>
  <c r="I742" i="10"/>
  <c r="D743" i="10"/>
  <c r="I743" i="10"/>
  <c r="D744" i="10"/>
  <c r="I744" i="10"/>
  <c r="D745" i="10"/>
  <c r="I739" i="10"/>
  <c r="D739" i="10"/>
  <c r="I738" i="10"/>
  <c r="D738" i="10"/>
  <c r="I737" i="10"/>
  <c r="D737" i="10"/>
  <c r="I736" i="10"/>
  <c r="D736" i="10"/>
  <c r="I735" i="10"/>
  <c r="D735" i="10"/>
  <c r="D733" i="10"/>
  <c r="I717" i="10"/>
  <c r="D717" i="10"/>
  <c r="I716" i="10"/>
  <c r="D716" i="10"/>
  <c r="I715" i="10"/>
  <c r="D715" i="10"/>
  <c r="I714" i="10"/>
  <c r="D714" i="10"/>
  <c r="I713" i="10"/>
  <c r="D713" i="10"/>
  <c r="I712" i="10"/>
  <c r="D712" i="10"/>
  <c r="I711" i="10"/>
  <c r="D711" i="10"/>
  <c r="I681" i="10"/>
  <c r="D681" i="10"/>
  <c r="D688" i="10"/>
  <c r="I688" i="10"/>
  <c r="D689" i="10"/>
  <c r="I689" i="10"/>
  <c r="D690" i="10"/>
  <c r="I691" i="10"/>
  <c r="D692" i="10"/>
  <c r="I692" i="10"/>
  <c r="D693" i="10"/>
  <c r="I693" i="10"/>
  <c r="D694" i="10"/>
  <c r="I694" i="10"/>
  <c r="D695" i="10"/>
  <c r="I695" i="10"/>
  <c r="I687" i="10"/>
  <c r="D687" i="10"/>
  <c r="I686" i="10"/>
  <c r="I685" i="10"/>
  <c r="I684" i="10"/>
  <c r="D684" i="10"/>
  <c r="I683" i="10"/>
  <c r="D683" i="10"/>
  <c r="I682" i="10"/>
  <c r="D682" i="10"/>
  <c r="D664" i="10"/>
  <c r="I663" i="10"/>
  <c r="D665" i="10"/>
  <c r="I662" i="10"/>
  <c r="D663" i="10"/>
  <c r="I661" i="10"/>
  <c r="D662" i="10"/>
  <c r="I660" i="10"/>
  <c r="D661" i="10"/>
  <c r="I659" i="10"/>
  <c r="D660" i="10"/>
  <c r="I658" i="10"/>
  <c r="D659" i="10"/>
  <c r="I657" i="10"/>
  <c r="D658" i="10"/>
  <c r="I656" i="10"/>
  <c r="L657" i="10" s="1"/>
  <c r="D657" i="10"/>
  <c r="L656" i="10" s="1"/>
  <c r="D633" i="10"/>
  <c r="I633" i="10"/>
  <c r="D634" i="10"/>
  <c r="I634" i="10"/>
  <c r="D635" i="10"/>
  <c r="D636" i="10"/>
  <c r="D637" i="10"/>
  <c r="I637" i="10"/>
  <c r="D638" i="10"/>
  <c r="I638" i="10"/>
  <c r="D639" i="10"/>
  <c r="D640" i="10"/>
  <c r="D632" i="10"/>
  <c r="I631" i="10"/>
  <c r="D631" i="10"/>
  <c r="I630" i="10"/>
  <c r="D630" i="10"/>
  <c r="I629" i="10"/>
  <c r="D629" i="10"/>
  <c r="I628" i="10"/>
  <c r="D628" i="10"/>
  <c r="I627" i="10"/>
  <c r="D627" i="10"/>
  <c r="I626" i="10"/>
  <c r="D626" i="10"/>
  <c r="I625" i="10"/>
  <c r="D625" i="10"/>
  <c r="D609" i="10"/>
  <c r="D608" i="10"/>
  <c r="D607" i="10"/>
  <c r="D606" i="10"/>
  <c r="D605" i="10"/>
  <c r="D604" i="10"/>
  <c r="I605" i="10"/>
  <c r="I604" i="10"/>
  <c r="I606" i="10"/>
  <c r="I607" i="10"/>
  <c r="I603" i="10"/>
  <c r="D603" i="10"/>
  <c r="I602" i="10"/>
  <c r="D602" i="10"/>
  <c r="I601" i="10"/>
  <c r="D601" i="10"/>
  <c r="I600" i="10"/>
  <c r="D600" i="10"/>
  <c r="I599" i="10"/>
  <c r="D599" i="10"/>
  <c r="D583" i="10"/>
  <c r="D580" i="10"/>
  <c r="D578" i="10"/>
  <c r="D577" i="10"/>
  <c r="D561" i="10"/>
  <c r="I555" i="10"/>
  <c r="I556" i="10"/>
  <c r="I557" i="10"/>
  <c r="I558" i="10"/>
  <c r="I559" i="10"/>
  <c r="D560" i="10"/>
  <c r="D559" i="10"/>
  <c r="D558" i="10"/>
  <c r="D557" i="10"/>
  <c r="D556" i="10"/>
  <c r="D555" i="10"/>
  <c r="I538" i="10"/>
  <c r="I537" i="10"/>
  <c r="I536" i="10"/>
  <c r="I535" i="10"/>
  <c r="I534" i="10"/>
  <c r="I533" i="10"/>
  <c r="D536" i="10"/>
  <c r="D539" i="10"/>
  <c r="D538" i="10"/>
  <c r="D537" i="10"/>
  <c r="D535" i="10"/>
  <c r="D534" i="10"/>
  <c r="D533" i="10"/>
  <c r="I514" i="10"/>
  <c r="I515" i="10"/>
  <c r="I516" i="10"/>
  <c r="I517" i="10"/>
  <c r="D523" i="10"/>
  <c r="I522" i="10"/>
  <c r="D522" i="10"/>
  <c r="I521" i="10"/>
  <c r="D521" i="10"/>
  <c r="I520" i="10"/>
  <c r="D520" i="10"/>
  <c r="D505" i="10"/>
  <c r="I513" i="10"/>
  <c r="I512" i="10"/>
  <c r="I511" i="10"/>
  <c r="I510" i="10"/>
  <c r="I509" i="10"/>
  <c r="I508" i="10"/>
  <c r="D508" i="10"/>
  <c r="I507" i="10"/>
  <c r="D507" i="10"/>
  <c r="I506" i="10"/>
  <c r="D506" i="10"/>
  <c r="I505" i="10"/>
  <c r="I504" i="10"/>
  <c r="D504" i="10"/>
  <c r="I503" i="10"/>
  <c r="D503" i="10"/>
  <c r="I502" i="10"/>
  <c r="D502" i="10"/>
  <c r="I483" i="10"/>
  <c r="I484" i="10"/>
  <c r="I485" i="10"/>
  <c r="I486" i="10"/>
  <c r="D476" i="10"/>
  <c r="I482" i="10"/>
  <c r="D482" i="10"/>
  <c r="I481" i="10"/>
  <c r="D481" i="10"/>
  <c r="I480" i="10"/>
  <c r="D480" i="10"/>
  <c r="I479" i="10"/>
  <c r="D479" i="10"/>
  <c r="I478" i="10"/>
  <c r="I477" i="10"/>
  <c r="D477" i="10"/>
  <c r="I476" i="10"/>
  <c r="I475" i="10"/>
  <c r="D475" i="10"/>
  <c r="D456" i="10"/>
  <c r="I456" i="10"/>
  <c r="D457" i="10"/>
  <c r="I457" i="10"/>
  <c r="D458" i="10"/>
  <c r="I458" i="10"/>
  <c r="D459" i="10"/>
  <c r="I459" i="10"/>
  <c r="I455" i="10"/>
  <c r="D455" i="10"/>
  <c r="I454" i="10"/>
  <c r="D454" i="10"/>
  <c r="I453" i="10"/>
  <c r="D453" i="10"/>
  <c r="I452" i="10"/>
  <c r="D452" i="10"/>
  <c r="I451" i="10"/>
  <c r="D451" i="10"/>
  <c r="I450" i="10"/>
  <c r="I449" i="10"/>
  <c r="D449" i="10"/>
  <c r="I433" i="10"/>
  <c r="D433" i="10"/>
  <c r="I432" i="10"/>
  <c r="D432" i="10"/>
  <c r="I431" i="10"/>
  <c r="D431" i="10"/>
  <c r="I430" i="10"/>
  <c r="D430" i="10"/>
  <c r="I429" i="10"/>
  <c r="D429" i="10"/>
  <c r="I413" i="10"/>
  <c r="D413" i="10"/>
  <c r="I412" i="10"/>
  <c r="D412" i="10"/>
  <c r="I411" i="10"/>
  <c r="D411" i="10"/>
  <c r="I410" i="10"/>
  <c r="D410" i="10"/>
  <c r="I409" i="10"/>
  <c r="D409" i="10"/>
  <c r="I408" i="10"/>
  <c r="D408" i="10"/>
  <c r="I407" i="10"/>
  <c r="D407" i="10"/>
  <c r="I391" i="10"/>
  <c r="D391" i="10"/>
  <c r="I390" i="10"/>
  <c r="D390" i="10"/>
  <c r="I389" i="10"/>
  <c r="I388" i="10"/>
  <c r="I387" i="10"/>
  <c r="D387" i="10"/>
  <c r="I386" i="10"/>
  <c r="D386" i="10"/>
  <c r="I369" i="10"/>
  <c r="I364" i="10"/>
  <c r="D369" i="10"/>
  <c r="I370" i="10"/>
  <c r="D370" i="10"/>
  <c r="I368" i="10"/>
  <c r="D368" i="10"/>
  <c r="I367" i="10"/>
  <c r="D367" i="10"/>
  <c r="I366" i="10"/>
  <c r="D366" i="10"/>
  <c r="I365" i="10"/>
  <c r="D365" i="10"/>
  <c r="D364" i="10"/>
  <c r="I363" i="10"/>
  <c r="D363" i="10"/>
  <c r="I343" i="10"/>
  <c r="D347" i="10"/>
  <c r="I346" i="10"/>
  <c r="D346" i="10"/>
  <c r="I345" i="10"/>
  <c r="D345" i="10"/>
  <c r="I344" i="10"/>
  <c r="D344" i="10"/>
  <c r="D343" i="10"/>
  <c r="I342" i="10"/>
  <c r="D342" i="10"/>
  <c r="D324" i="10"/>
  <c r="I326" i="10"/>
  <c r="D326" i="10"/>
  <c r="I324" i="10"/>
  <c r="I323" i="10"/>
  <c r="D323" i="10"/>
  <c r="I322" i="10"/>
  <c r="D322" i="10"/>
  <c r="I321" i="10"/>
  <c r="D321" i="10"/>
  <c r="D320" i="10"/>
  <c r="I319" i="10"/>
  <c r="D319" i="10"/>
  <c r="D303" i="10"/>
  <c r="I303" i="10"/>
  <c r="D301" i="10"/>
  <c r="I302" i="10"/>
  <c r="I295" i="10"/>
  <c r="D302" i="10"/>
  <c r="I301" i="10"/>
  <c r="I300" i="10"/>
  <c r="I299" i="10"/>
  <c r="D299" i="10"/>
  <c r="I298" i="10"/>
  <c r="D298" i="10"/>
  <c r="I297" i="10"/>
  <c r="D297" i="10"/>
  <c r="I296" i="10"/>
  <c r="D296" i="10"/>
  <c r="D295" i="10"/>
  <c r="I278" i="10"/>
  <c r="I277" i="10"/>
  <c r="D279" i="10"/>
  <c r="I276" i="10"/>
  <c r="D277" i="10"/>
  <c r="D276" i="10"/>
  <c r="I275" i="10"/>
  <c r="D275" i="10"/>
  <c r="I274" i="10"/>
  <c r="D274" i="10"/>
  <c r="I273" i="10"/>
  <c r="D273" i="10"/>
  <c r="D272" i="10"/>
  <c r="D256" i="10"/>
  <c r="I256" i="10"/>
  <c r="I255" i="10"/>
  <c r="D255" i="10"/>
  <c r="I254" i="10"/>
  <c r="D254" i="10"/>
  <c r="I253" i="10"/>
  <c r="D253" i="10"/>
  <c r="I252" i="10"/>
  <c r="D252" i="10"/>
  <c r="I251" i="10"/>
  <c r="D251" i="10"/>
  <c r="I250" i="10"/>
  <c r="D250" i="10"/>
  <c r="D249" i="10"/>
  <c r="D232" i="10"/>
  <c r="D233" i="10"/>
  <c r="D231" i="10"/>
  <c r="D230" i="10"/>
  <c r="D229" i="10"/>
  <c r="D228" i="10"/>
  <c r="D227" i="10"/>
  <c r="D226" i="10"/>
  <c r="D225" i="10"/>
  <c r="I209" i="10"/>
  <c r="D209" i="10"/>
  <c r="I208" i="10"/>
  <c r="D208" i="10"/>
  <c r="I207" i="10"/>
  <c r="D207" i="10"/>
  <c r="I206" i="10"/>
  <c r="D206" i="10"/>
  <c r="I205" i="10"/>
  <c r="D205" i="10"/>
  <c r="I204" i="10"/>
  <c r="D204" i="10"/>
  <c r="I203" i="10"/>
  <c r="D203" i="10"/>
  <c r="D187" i="10"/>
  <c r="D186" i="10"/>
  <c r="D185" i="10"/>
  <c r="D184" i="10"/>
  <c r="D183" i="10"/>
  <c r="I182" i="10"/>
  <c r="D182" i="10"/>
  <c r="I181" i="10"/>
  <c r="D181" i="10"/>
  <c r="I180" i="10"/>
  <c r="D180" i="10"/>
  <c r="I179" i="10"/>
  <c r="D179" i="10"/>
  <c r="I178" i="10"/>
  <c r="D178" i="10"/>
  <c r="I177" i="10"/>
  <c r="D177" i="10"/>
  <c r="I176" i="10"/>
  <c r="D176" i="10"/>
  <c r="D160" i="10"/>
  <c r="D159" i="10"/>
  <c r="D158" i="10"/>
  <c r="D157" i="10"/>
  <c r="D156" i="10"/>
  <c r="D155" i="10"/>
  <c r="D154" i="10"/>
  <c r="D153" i="10"/>
  <c r="D152" i="10"/>
  <c r="D151" i="10"/>
  <c r="D150" i="10"/>
  <c r="I134" i="10"/>
  <c r="D134" i="10"/>
  <c r="I133" i="10"/>
  <c r="D133" i="10"/>
  <c r="I132" i="10"/>
  <c r="D132" i="10"/>
  <c r="I131" i="10"/>
  <c r="D131" i="10"/>
  <c r="I130" i="10"/>
  <c r="D130" i="10"/>
  <c r="I129" i="10"/>
  <c r="D129" i="10"/>
  <c r="I128" i="10"/>
  <c r="D128" i="10"/>
  <c r="I127" i="10"/>
  <c r="D127" i="10"/>
  <c r="I126" i="10"/>
  <c r="D126" i="10"/>
  <c r="I125" i="10"/>
  <c r="D125" i="10"/>
  <c r="I124" i="10"/>
  <c r="D124" i="10"/>
  <c r="I107" i="10"/>
  <c r="I105" i="10"/>
  <c r="I106" i="10"/>
  <c r="I108" i="10"/>
  <c r="I109" i="10"/>
  <c r="D105" i="10"/>
  <c r="D106" i="10"/>
  <c r="D107" i="10"/>
  <c r="D108" i="10"/>
  <c r="D109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D76" i="10"/>
  <c r="D77" i="10"/>
  <c r="I82" i="10"/>
  <c r="D82" i="10"/>
  <c r="I81" i="10"/>
  <c r="D81" i="10"/>
  <c r="I80" i="10"/>
  <c r="D80" i="10"/>
  <c r="I79" i="10"/>
  <c r="D79" i="10"/>
  <c r="I78" i="10"/>
  <c r="D78" i="10"/>
  <c r="I77" i="10"/>
  <c r="I76" i="10"/>
  <c r="I60" i="10"/>
  <c r="D55" i="10"/>
  <c r="D60" i="10"/>
  <c r="I59" i="10"/>
  <c r="D59" i="10"/>
  <c r="I58" i="10"/>
  <c r="D58" i="10"/>
  <c r="I57" i="10"/>
  <c r="D57" i="10"/>
  <c r="I56" i="10"/>
  <c r="D56" i="10"/>
  <c r="I55" i="10"/>
  <c r="I54" i="10"/>
  <c r="D54" i="10"/>
  <c r="I53" i="10"/>
  <c r="D53" i="10"/>
  <c r="I52" i="10"/>
  <c r="I51" i="10"/>
  <c r="I30" i="10"/>
  <c r="I31" i="10"/>
  <c r="I32" i="10"/>
  <c r="I33" i="10"/>
  <c r="I35" i="10"/>
  <c r="D30" i="10"/>
  <c r="D31" i="10"/>
  <c r="D32" i="10"/>
  <c r="D33" i="10"/>
  <c r="D34" i="10"/>
  <c r="D35" i="10"/>
  <c r="I29" i="10"/>
  <c r="I28" i="10"/>
  <c r="D28" i="10"/>
  <c r="I27" i="10"/>
  <c r="D27" i="10"/>
  <c r="I26" i="10"/>
  <c r="D26" i="10"/>
  <c r="I25" i="10"/>
  <c r="D25" i="10"/>
  <c r="I5" i="10"/>
  <c r="I3" i="10"/>
  <c r="I7" i="10"/>
  <c r="D7" i="10"/>
  <c r="I6" i="10"/>
  <c r="D6" i="10"/>
  <c r="D5" i="10"/>
  <c r="I4" i="10"/>
  <c r="D4" i="10"/>
  <c r="D3" i="10"/>
  <c r="I336" i="9"/>
  <c r="D335" i="9"/>
  <c r="D334" i="9"/>
  <c r="I335" i="9"/>
  <c r="I334" i="9"/>
  <c r="I333" i="9"/>
  <c r="D333" i="9"/>
  <c r="I332" i="9"/>
  <c r="D332" i="9"/>
  <c r="I331" i="9"/>
  <c r="D331" i="9"/>
  <c r="I313" i="9"/>
  <c r="I312" i="9"/>
  <c r="I311" i="9"/>
  <c r="D311" i="9"/>
  <c r="I310" i="9"/>
  <c r="D310" i="9"/>
  <c r="I309" i="9"/>
  <c r="M310" i="9" s="1"/>
  <c r="D309" i="9"/>
  <c r="L309" i="9" s="1"/>
  <c r="I287" i="9"/>
  <c r="I290" i="9"/>
  <c r="I289" i="9"/>
  <c r="I288" i="9"/>
  <c r="D290" i="9"/>
  <c r="D289" i="9"/>
  <c r="D288" i="9"/>
  <c r="D287" i="9"/>
  <c r="I270" i="9"/>
  <c r="I271" i="9"/>
  <c r="D268" i="9"/>
  <c r="D269" i="9"/>
  <c r="D270" i="9"/>
  <c r="D271" i="9"/>
  <c r="I269" i="9"/>
  <c r="I268" i="9"/>
  <c r="D267" i="9"/>
  <c r="I266" i="9"/>
  <c r="L266" i="9" s="1"/>
  <c r="D266" i="9"/>
  <c r="M266" i="9"/>
  <c r="D265" i="9"/>
  <c r="I247" i="9"/>
  <c r="I246" i="9"/>
  <c r="D246" i="9"/>
  <c r="I245" i="9"/>
  <c r="D245" i="9"/>
  <c r="I244" i="9"/>
  <c r="D244" i="9"/>
  <c r="I243" i="9"/>
  <c r="D243" i="9"/>
  <c r="I224" i="9"/>
  <c r="I223" i="9"/>
  <c r="I222" i="9"/>
  <c r="I221" i="9"/>
  <c r="I220" i="9"/>
  <c r="D203" i="9"/>
  <c r="D202" i="9"/>
  <c r="D201" i="9"/>
  <c r="D200" i="9"/>
  <c r="D199" i="9"/>
  <c r="D198" i="9"/>
  <c r="I182" i="9"/>
  <c r="I181" i="9"/>
  <c r="I180" i="9"/>
  <c r="I179" i="9"/>
  <c r="D179" i="9"/>
  <c r="I178" i="9"/>
  <c r="D178" i="9"/>
  <c r="I177" i="9"/>
  <c r="D177" i="9"/>
  <c r="M176" i="9"/>
  <c r="L176" i="9"/>
  <c r="I176" i="9"/>
  <c r="M177" i="9" s="1"/>
  <c r="D176" i="9"/>
  <c r="I159" i="9"/>
  <c r="D159" i="9"/>
  <c r="I158" i="9"/>
  <c r="D158" i="9"/>
  <c r="I157" i="9"/>
  <c r="I156" i="9"/>
  <c r="D156" i="9"/>
  <c r="I155" i="9"/>
  <c r="D155" i="9"/>
  <c r="M154" i="9"/>
  <c r="L154" i="9"/>
  <c r="I154" i="9"/>
  <c r="D136" i="9"/>
  <c r="D137" i="9"/>
  <c r="D138" i="9"/>
  <c r="I138" i="9"/>
  <c r="I137" i="9"/>
  <c r="I136" i="9"/>
  <c r="I135" i="9"/>
  <c r="D135" i="9"/>
  <c r="I134" i="9"/>
  <c r="D134" i="9"/>
  <c r="L133" i="9"/>
  <c r="I133" i="9"/>
  <c r="D133" i="9"/>
  <c r="I132" i="9"/>
  <c r="D132" i="9"/>
  <c r="I115" i="9"/>
  <c r="I114" i="9"/>
  <c r="I113" i="9"/>
  <c r="I112" i="9"/>
  <c r="I111" i="9"/>
  <c r="I110" i="9"/>
  <c r="I116" i="9"/>
  <c r="D113" i="9"/>
  <c r="D112" i="9"/>
  <c r="D111" i="9"/>
  <c r="D110" i="9"/>
  <c r="L110" i="9" s="1"/>
  <c r="I91" i="9"/>
  <c r="I94" i="9"/>
  <c r="D94" i="9"/>
  <c r="I93" i="9"/>
  <c r="D93" i="9"/>
  <c r="I92" i="9"/>
  <c r="D92" i="9"/>
  <c r="D91" i="9"/>
  <c r="D74" i="9"/>
  <c r="D75" i="9"/>
  <c r="I74" i="9"/>
  <c r="I70" i="9"/>
  <c r="I71" i="9"/>
  <c r="I72" i="9"/>
  <c r="I73" i="9"/>
  <c r="I75" i="9"/>
  <c r="D73" i="9"/>
  <c r="D72" i="9"/>
  <c r="D71" i="9"/>
  <c r="D70" i="9"/>
  <c r="D69" i="9"/>
  <c r="D50" i="9"/>
  <c r="D51" i="9"/>
  <c r="D52" i="9"/>
  <c r="D53" i="9"/>
  <c r="D49" i="9"/>
  <c r="D48" i="9"/>
  <c r="D47" i="9"/>
  <c r="D46" i="9"/>
  <c r="D45" i="9"/>
  <c r="I25" i="9"/>
  <c r="L26" i="9" s="1"/>
  <c r="I29" i="9"/>
  <c r="D29" i="9"/>
  <c r="I28" i="9"/>
  <c r="D28" i="9"/>
  <c r="I27" i="9"/>
  <c r="D27" i="9"/>
  <c r="D26" i="9"/>
  <c r="D25" i="9"/>
  <c r="I9" i="9"/>
  <c r="D9" i="9"/>
  <c r="I8" i="9"/>
  <c r="D8" i="9"/>
  <c r="I7" i="9"/>
  <c r="D7" i="9"/>
  <c r="I6" i="9"/>
  <c r="D6" i="9"/>
  <c r="I5" i="9"/>
  <c r="D5" i="9"/>
  <c r="I4" i="9"/>
  <c r="D4" i="9"/>
  <c r="M4" i="9"/>
  <c r="D3" i="9"/>
  <c r="L4" i="8"/>
  <c r="I28" i="8"/>
  <c r="D28" i="8"/>
  <c r="I27" i="8"/>
  <c r="D27" i="8"/>
  <c r="I26" i="8"/>
  <c r="D26" i="8"/>
  <c r="I25" i="8"/>
  <c r="D25" i="8"/>
  <c r="I24" i="8"/>
  <c r="D24" i="8"/>
  <c r="I23" i="8"/>
  <c r="D23" i="8"/>
  <c r="D7" i="8"/>
  <c r="D6" i="8"/>
  <c r="D5" i="8"/>
  <c r="D4" i="8"/>
  <c r="D3" i="8"/>
  <c r="D49" i="7"/>
  <c r="D50" i="7"/>
  <c r="I48" i="7"/>
  <c r="D48" i="7"/>
  <c r="I47" i="7"/>
  <c r="D47" i="7"/>
  <c r="I46" i="7"/>
  <c r="D46" i="7"/>
  <c r="I45" i="7"/>
  <c r="D45" i="7"/>
  <c r="I44" i="7"/>
  <c r="D44" i="7"/>
  <c r="I30" i="7"/>
  <c r="I29" i="7"/>
  <c r="I28" i="7"/>
  <c r="I27" i="7"/>
  <c r="D27" i="7"/>
  <c r="I26" i="7"/>
  <c r="D26" i="7"/>
  <c r="I25" i="7"/>
  <c r="D25" i="7"/>
  <c r="I24" i="7"/>
  <c r="D24" i="7"/>
  <c r="I23" i="7"/>
  <c r="D23" i="7"/>
  <c r="L6" i="7"/>
  <c r="L5" i="7"/>
  <c r="L4" i="7"/>
  <c r="L3" i="7"/>
  <c r="I8" i="7"/>
  <c r="D9" i="7"/>
  <c r="D8" i="7"/>
  <c r="I7" i="7"/>
  <c r="D7" i="7"/>
  <c r="I6" i="7"/>
  <c r="D6" i="7"/>
  <c r="I5" i="7"/>
  <c r="D5" i="7"/>
  <c r="I4" i="7"/>
  <c r="D4" i="7"/>
  <c r="I3" i="7"/>
  <c r="D3" i="7"/>
  <c r="L3" i="5"/>
  <c r="L6" i="5"/>
  <c r="L5" i="5"/>
  <c r="L4" i="5"/>
  <c r="L6" i="4"/>
  <c r="L5" i="4"/>
  <c r="L4" i="4"/>
  <c r="L3" i="4"/>
  <c r="L6" i="3"/>
  <c r="L5" i="3"/>
  <c r="L4" i="3"/>
  <c r="L3" i="3"/>
  <c r="L6" i="2"/>
  <c r="L5" i="2"/>
  <c r="L4" i="2"/>
  <c r="L3" i="2"/>
  <c r="L6" i="1"/>
  <c r="L4" i="1"/>
  <c r="L5" i="1"/>
  <c r="L3" i="1"/>
  <c r="D10" i="5"/>
  <c r="D9" i="5"/>
  <c r="D8" i="5"/>
  <c r="I7" i="5"/>
  <c r="D7" i="5"/>
  <c r="I6" i="5"/>
  <c r="D6" i="5"/>
  <c r="I5" i="5"/>
  <c r="D5" i="5"/>
  <c r="I4" i="5"/>
  <c r="D4" i="5"/>
  <c r="I3" i="5"/>
  <c r="D3" i="5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3" i="3"/>
  <c r="D4" i="2"/>
  <c r="D5" i="2"/>
  <c r="D6" i="2"/>
  <c r="D7" i="2"/>
  <c r="D8" i="2"/>
  <c r="D9" i="2"/>
  <c r="D10" i="2"/>
  <c r="D11" i="2"/>
  <c r="D3" i="2"/>
  <c r="I4" i="2"/>
  <c r="I5" i="2"/>
  <c r="I6" i="2"/>
  <c r="I7" i="2"/>
  <c r="I8" i="2"/>
  <c r="I9" i="2"/>
  <c r="I10" i="2"/>
  <c r="I11" i="2"/>
  <c r="I3" i="2"/>
  <c r="I4" i="1"/>
  <c r="I5" i="1"/>
  <c r="I6" i="1"/>
  <c r="I7" i="1"/>
  <c r="I8" i="1"/>
  <c r="I9" i="1"/>
  <c r="I3" i="1"/>
  <c r="M931" i="10" l="1"/>
  <c r="L931" i="10"/>
  <c r="L908" i="10"/>
  <c r="M908" i="10"/>
  <c r="M907" i="10"/>
  <c r="L907" i="10"/>
  <c r="M884" i="10"/>
  <c r="L884" i="10"/>
  <c r="L883" i="10"/>
  <c r="L858" i="10"/>
  <c r="M858" i="10"/>
  <c r="M836" i="10"/>
  <c r="M600" i="10"/>
  <c r="M656" i="10"/>
  <c r="L600" i="10"/>
  <c r="M786" i="10"/>
  <c r="M813" i="10"/>
  <c r="L814" i="10"/>
  <c r="M599" i="10"/>
  <c r="L786" i="10"/>
  <c r="M835" i="10"/>
  <c r="L835" i="10"/>
  <c r="L836" i="10"/>
  <c r="M787" i="10"/>
  <c r="L787" i="10"/>
  <c r="L761" i="10"/>
  <c r="M761" i="10"/>
  <c r="L762" i="10"/>
  <c r="M762" i="10"/>
  <c r="L599" i="10"/>
  <c r="L577" i="10"/>
  <c r="L150" i="10"/>
  <c r="L734" i="10"/>
  <c r="L733" i="10"/>
  <c r="M733" i="10"/>
  <c r="M734" i="10"/>
  <c r="M712" i="10"/>
  <c r="M711" i="10"/>
  <c r="L712" i="10"/>
  <c r="L711" i="10"/>
  <c r="M682" i="10"/>
  <c r="L682" i="10"/>
  <c r="M681" i="10"/>
  <c r="L681" i="10"/>
  <c r="M657" i="10"/>
  <c r="M626" i="10"/>
  <c r="L626" i="10"/>
  <c r="M625" i="10"/>
  <c r="L625" i="10"/>
  <c r="L204" i="10"/>
  <c r="L76" i="10"/>
  <c r="M52" i="10"/>
  <c r="M98" i="10"/>
  <c r="M475" i="10"/>
  <c r="L52" i="10"/>
  <c r="L99" i="10"/>
  <c r="L125" i="10"/>
  <c r="L176" i="10"/>
  <c r="L51" i="10"/>
  <c r="L124" i="10"/>
  <c r="M225" i="10"/>
  <c r="L320" i="10"/>
  <c r="M577" i="10"/>
  <c r="L475" i="10"/>
  <c r="M203" i="10"/>
  <c r="M556" i="10"/>
  <c r="M555" i="10"/>
  <c r="L555" i="10"/>
  <c r="L556" i="10"/>
  <c r="L534" i="10"/>
  <c r="M533" i="10"/>
  <c r="L533" i="10"/>
  <c r="M534" i="10"/>
  <c r="M505" i="10"/>
  <c r="L505" i="10"/>
  <c r="M504" i="10"/>
  <c r="L504" i="10"/>
  <c r="L503" i="10"/>
  <c r="M502" i="10"/>
  <c r="M503" i="10"/>
  <c r="L502" i="10"/>
  <c r="L476" i="10"/>
  <c r="M476" i="10"/>
  <c r="M450" i="10"/>
  <c r="L450" i="10"/>
  <c r="M449" i="10"/>
  <c r="L449" i="10"/>
  <c r="M429" i="10"/>
  <c r="L429" i="10"/>
  <c r="M430" i="10"/>
  <c r="L430" i="10"/>
  <c r="L408" i="10"/>
  <c r="M407" i="10"/>
  <c r="M408" i="10"/>
  <c r="L407" i="10"/>
  <c r="M386" i="10"/>
  <c r="M387" i="10"/>
  <c r="L386" i="10"/>
  <c r="L387" i="10"/>
  <c r="M364" i="10"/>
  <c r="M363" i="10"/>
  <c r="L363" i="10"/>
  <c r="L364" i="10"/>
  <c r="M343" i="10"/>
  <c r="L342" i="10"/>
  <c r="L343" i="10"/>
  <c r="M342" i="10"/>
  <c r="L319" i="10"/>
  <c r="M319" i="10"/>
  <c r="M320" i="10"/>
  <c r="L296" i="10"/>
  <c r="M296" i="10"/>
  <c r="M295" i="10"/>
  <c r="L295" i="10"/>
  <c r="L225" i="10"/>
  <c r="M25" i="10"/>
  <c r="M51" i="10"/>
  <c r="L203" i="10"/>
  <c r="L98" i="10"/>
  <c r="M273" i="10"/>
  <c r="L273" i="10"/>
  <c r="L272" i="10"/>
  <c r="M272" i="10"/>
  <c r="M250" i="10"/>
  <c r="L250" i="10"/>
  <c r="M249" i="10"/>
  <c r="L249" i="10"/>
  <c r="M204" i="10"/>
  <c r="M177" i="10"/>
  <c r="L177" i="10"/>
  <c r="M176" i="10"/>
  <c r="M150" i="10"/>
  <c r="M125" i="10"/>
  <c r="M124" i="10"/>
  <c r="M99" i="10"/>
  <c r="L77" i="10"/>
  <c r="M76" i="10"/>
  <c r="M77" i="10"/>
  <c r="M26" i="10"/>
  <c r="L26" i="10"/>
  <c r="L25" i="10"/>
  <c r="L4" i="10"/>
  <c r="M3" i="10"/>
  <c r="L3" i="10"/>
  <c r="M4" i="10"/>
  <c r="M331" i="9"/>
  <c r="M332" i="9"/>
  <c r="L331" i="9"/>
  <c r="L332" i="9"/>
  <c r="M309" i="9"/>
  <c r="L310" i="9"/>
  <c r="M288" i="9"/>
  <c r="L288" i="9"/>
  <c r="M287" i="9"/>
  <c r="L287" i="9"/>
  <c r="M265" i="9"/>
  <c r="L265" i="9"/>
  <c r="M244" i="9"/>
  <c r="L244" i="9"/>
  <c r="L243" i="9"/>
  <c r="M243" i="9"/>
  <c r="M221" i="9"/>
  <c r="L221" i="9"/>
  <c r="M198" i="9"/>
  <c r="L198" i="9"/>
  <c r="L177" i="9"/>
  <c r="L155" i="9"/>
  <c r="M155" i="9"/>
  <c r="M132" i="9"/>
  <c r="M133" i="9"/>
  <c r="L132" i="9"/>
  <c r="M110" i="9"/>
  <c r="L111" i="9"/>
  <c r="M111" i="9"/>
  <c r="M91" i="9"/>
  <c r="M92" i="9"/>
  <c r="L92" i="9"/>
  <c r="L91" i="9"/>
  <c r="L70" i="9"/>
  <c r="L69" i="9"/>
  <c r="M69" i="9"/>
  <c r="M70" i="9"/>
  <c r="M45" i="9"/>
  <c r="L45" i="9"/>
  <c r="L25" i="9"/>
  <c r="M25" i="9"/>
  <c r="M26" i="9"/>
  <c r="L4" i="9"/>
  <c r="M3" i="9"/>
  <c r="L3" i="9"/>
  <c r="L25" i="8"/>
  <c r="L26" i="8"/>
  <c r="L23" i="8"/>
  <c r="L24" i="8"/>
  <c r="L3" i="8"/>
  <c r="L46" i="7"/>
  <c r="L47" i="7"/>
  <c r="L45" i="7"/>
  <c r="L44" i="7"/>
  <c r="L25" i="7"/>
  <c r="L24" i="7"/>
  <c r="L23" i="7"/>
  <c r="L26" i="7"/>
</calcChain>
</file>

<file path=xl/sharedStrings.xml><?xml version="1.0" encoding="utf-8"?>
<sst xmlns="http://schemas.openxmlformats.org/spreadsheetml/2006/main" count="1575" uniqueCount="227">
  <si>
    <t>Electric</t>
  </si>
  <si>
    <t>Magnetic</t>
  </si>
  <si>
    <t>Time</t>
  </si>
  <si>
    <t>Frequency</t>
  </si>
  <si>
    <t>Frequency^-1/2</t>
  </si>
  <si>
    <t>This whistler is found right after the 7:02:35 one, fainter</t>
  </si>
  <si>
    <t>dTime</t>
  </si>
  <si>
    <t>"inside" the curve</t>
  </si>
  <si>
    <t>Somewhat in the magnetic, more in the electric</t>
  </si>
  <si>
    <t>That group is last one for this time</t>
  </si>
  <si>
    <t>R_J 1.83 to 1.92</t>
  </si>
  <si>
    <t xml:space="preserve">Also, there is a potential faint whistler zone(like 5) 7:04:05 to 05:45 </t>
  </si>
  <si>
    <t>Second</t>
  </si>
  <si>
    <t>Time Start</t>
  </si>
  <si>
    <t>Time End</t>
  </si>
  <si>
    <t>Dispersion Constant</t>
  </si>
  <si>
    <t>Dispersion Error</t>
  </si>
  <si>
    <t>07/25/2020 07:02:38</t>
  </si>
  <si>
    <t>07/25/2020 07:02:32</t>
  </si>
  <si>
    <t>Dispersion Constant Electric</t>
  </si>
  <si>
    <t>Dispersion Error Electric</t>
  </si>
  <si>
    <t>Dispersion Constant Magnetic</t>
  </si>
  <si>
    <t>Dispersion Error Magnetic</t>
  </si>
  <si>
    <t>Survey</t>
  </si>
  <si>
    <t>Burst/Survey</t>
  </si>
  <si>
    <t>Electric/Magnetic</t>
  </si>
  <si>
    <t>Index</t>
  </si>
  <si>
    <t>Notes</t>
  </si>
  <si>
    <t>07/25/2020 07:02:46</t>
  </si>
  <si>
    <t>07/25/2020 07:02:56</t>
  </si>
  <si>
    <t>07/25/2020 07:03:12</t>
  </si>
  <si>
    <t>This whistler is found right after the 7:02:35 one, fainter, "inside" the curve</t>
  </si>
  <si>
    <t>07/25/2020 07:03:42</t>
  </si>
  <si>
    <t>07/25/2020 07:03:49</t>
  </si>
  <si>
    <t>Signal gets noisy in magnetic fast</t>
  </si>
  <si>
    <t>07/25/2020 07:04:39</t>
  </si>
  <si>
    <t>07/25/2020 07:04:46</t>
  </si>
  <si>
    <t>07/25/2020 07:04:43</t>
  </si>
  <si>
    <t>07/25/2020 07:05:03</t>
  </si>
  <si>
    <t>07/25/2020 07:05:09</t>
  </si>
  <si>
    <t>07/25/2020 07:05:08</t>
  </si>
  <si>
    <t>Noisy Whistler 1</t>
  </si>
  <si>
    <t>07/25/2020 07:05:17</t>
  </si>
  <si>
    <t>07/25/2020 07:05:19</t>
  </si>
  <si>
    <t>07/25/2020 07:05:12</t>
  </si>
  <si>
    <t>07/25/2020 07:05:13</t>
  </si>
  <si>
    <t>Noisy Whistler 2 (dispersion constant mag. And ele. Don’t match)</t>
  </si>
  <si>
    <t>Dispersion Constant 2</t>
  </si>
  <si>
    <t>Dispersion Error 2</t>
  </si>
  <si>
    <t>Electric 2</t>
  </si>
  <si>
    <t>07/25/2020 07:05:28</t>
  </si>
  <si>
    <t>07/25/2020 07:05:34</t>
  </si>
  <si>
    <t>07/25/2020 07:05:38</t>
  </si>
  <si>
    <t>07/25/2020 07:05:42</t>
  </si>
  <si>
    <t>Noisy Whistler 3</t>
  </si>
  <si>
    <t>Noisy Whistler 4</t>
  </si>
  <si>
    <t>2020-12-30 22:45:45 start of potential whistler activity</t>
  </si>
  <si>
    <t>Noisy Beginning Whistler, No Magnetic</t>
  </si>
  <si>
    <t>12/30/2020 22:47:56</t>
  </si>
  <si>
    <t>12/30/2020 22:48:00</t>
  </si>
  <si>
    <t>12/30/2020 22:48:08</t>
  </si>
  <si>
    <t>12/30/2020 22:48:13</t>
  </si>
  <si>
    <t>There isn't much whistler activity here on survey… you say there was a good few minutes maybe its on burst</t>
  </si>
  <si>
    <t>11/03/2019 21:28:05</t>
  </si>
  <si>
    <t>11/03/2019 21:28:11</t>
  </si>
  <si>
    <t>11/03/2019 21:28:06</t>
  </si>
  <si>
    <t>11/03/2019 21:28:15</t>
  </si>
  <si>
    <t>Partially no data for second 12</t>
  </si>
  <si>
    <t>11/03/2019 21:28:27</t>
  </si>
  <si>
    <t>11/03/2019 21:28:35</t>
  </si>
  <si>
    <t>11/03/2019 21:29:40</t>
  </si>
  <si>
    <t>11/03/2019 21:29:46</t>
  </si>
  <si>
    <t>Data corruption for first second?</t>
  </si>
  <si>
    <t>11/03/2019 21:29:49</t>
  </si>
  <si>
    <t>11/03/2019 21:30:47</t>
  </si>
  <si>
    <t>11/03/2019 21:30:50</t>
  </si>
  <si>
    <t>11/03/2019 21:30:48</t>
  </si>
  <si>
    <t>11/03/2019 21:30:55</t>
  </si>
  <si>
    <t>11/03/2019 21:31:15</t>
  </si>
  <si>
    <t>11/03/2019 21:31:21</t>
  </si>
  <si>
    <t>11/03/2019 21:31:18</t>
  </si>
  <si>
    <t>11/03/2019 21:31:23</t>
  </si>
  <si>
    <t>11/03/2019 21:31:41</t>
  </si>
  <si>
    <t>11/03/2019 21:31:44</t>
  </si>
  <si>
    <t>11/03/2019 21:31:47</t>
  </si>
  <si>
    <t>11/03/2019 21:32:09</t>
  </si>
  <si>
    <t>11/03/2019 21:32:04</t>
  </si>
  <si>
    <t>11/03/2019 21:32:18</t>
  </si>
  <si>
    <t>11/03/2019 21:32:24</t>
  </si>
  <si>
    <t>Note the start time is inside another whistler</t>
  </si>
  <si>
    <t>11/03/2019 21:32:37</t>
  </si>
  <si>
    <t>11/03/2019 21:32:40</t>
  </si>
  <si>
    <t>11/03/2019 21:32:41</t>
  </si>
  <si>
    <t>11/03/2019 21:33:00</t>
  </si>
  <si>
    <t>11/03/2019 21:33:06</t>
  </si>
  <si>
    <t>11/03/2019 21:34:33</t>
  </si>
  <si>
    <t>11/03/2019 21:34:36</t>
  </si>
  <si>
    <t>11/03/2019 21:35:22</t>
  </si>
  <si>
    <t>11/03/2019 21:35:26</t>
  </si>
  <si>
    <t>11/03/2019 21:36:09</t>
  </si>
  <si>
    <t>11/03/2019 21:36:11</t>
  </si>
  <si>
    <t>11/03/2019 21:36:54</t>
  </si>
  <si>
    <t>11/03/2019 21:36:58</t>
  </si>
  <si>
    <t>These are examples of a "muted" whistlers as I am calling them. Just above baseline noise and sometimes very short, sometime longer. These 2 stood out a bit more prominently, so I recorded them</t>
  </si>
  <si>
    <t>11/03/2019 21:38:47</t>
  </si>
  <si>
    <t>11/03/2019 21:38:51</t>
  </si>
  <si>
    <t>11/03/2019 21:38:58</t>
  </si>
  <si>
    <t>11/03/2019 21:39:03</t>
  </si>
  <si>
    <t>ohohoho this is gonna be a lot of whistlers</t>
  </si>
  <si>
    <t>setting up: 5 minute time interval and green-black color scheme, interpolate</t>
  </si>
  <si>
    <t>07/25/2020 02:17:31</t>
  </si>
  <si>
    <t>07/25/2020 02:17:35</t>
  </si>
  <si>
    <t>Weird event 2:18-2:20</t>
  </si>
  <si>
    <t>07/25/2020 02:26:16</t>
  </si>
  <si>
    <t>07/25/2020 02:26:26</t>
  </si>
  <si>
    <t>07/25/2020 02:26:40</t>
  </si>
  <si>
    <t>07/25/2020 02:26:47</t>
  </si>
  <si>
    <t>07/25/2020 02:26:38</t>
  </si>
  <si>
    <t>07/25/2020 02:27:27</t>
  </si>
  <si>
    <t>07/25/2020 02:27:33</t>
  </si>
  <si>
    <t>07/25/2020 02:27:51</t>
  </si>
  <si>
    <t>07/25/2020 02:28:02</t>
  </si>
  <si>
    <t>This one is another "muted" whistler example, even more muted. I normally do not catergorize stuff this dim but wanted to show an example</t>
  </si>
  <si>
    <t>NOTE there might be some extremely high dispersion in 10000+ frequency</t>
  </si>
  <si>
    <t>like Dconst&gt;4000 by a long shot</t>
  </si>
  <si>
    <t>NOTE low frequencies hmm</t>
  </si>
  <si>
    <t>Electric 3</t>
  </si>
  <si>
    <t>Electric 4</t>
  </si>
  <si>
    <t>07/25/2020 02:28:13</t>
  </si>
  <si>
    <t>07/25/2020 02:28:23</t>
  </si>
  <si>
    <t>07/25/2020 02:28:35</t>
  </si>
  <si>
    <t>07/25/2020 02:28:45</t>
  </si>
  <si>
    <t>07/25/2020 02:28:58</t>
  </si>
  <si>
    <t>07/25/2020 02:29:09</t>
  </si>
  <si>
    <t>07/25/2020 02:28:59</t>
  </si>
  <si>
    <t>There might be some extreme(D&gt;4000) whistlers in high frequency</t>
  </si>
  <si>
    <t>07/25/2020 02:29:05</t>
  </si>
  <si>
    <t>07/25/2020 02:29:58</t>
  </si>
  <si>
    <t>07/25/2020 02:30:04</t>
  </si>
  <si>
    <t>07/25/2020 02:30:21</t>
  </si>
  <si>
    <t>07/25/2020 02:30:29</t>
  </si>
  <si>
    <t>07/25/2020 02:31:55</t>
  </si>
  <si>
    <t>07/25/2020 02:32:02</t>
  </si>
  <si>
    <t>07/25/2020 02:32:18</t>
  </si>
  <si>
    <t>07/25/2020 02:32:25</t>
  </si>
  <si>
    <t>07/25/2020 02:33:47</t>
  </si>
  <si>
    <t>07/25/2020 02:33:55</t>
  </si>
  <si>
    <t>07/25/2020 02:34:10</t>
  </si>
  <si>
    <t>07/25/2020 02:34:17</t>
  </si>
  <si>
    <t>07/25/2020 02:34:29</t>
  </si>
  <si>
    <t>07/25/2020 02:34:34</t>
  </si>
  <si>
    <t>Interesting that this is at such low frequencies</t>
  </si>
  <si>
    <t>07/25/2020 02:35:15</t>
  </si>
  <si>
    <t>07/25/2020 02:35:22</t>
  </si>
  <si>
    <t>07/25/2020 02:35:27</t>
  </si>
  <si>
    <t>07/25/2020 02:35:32</t>
  </si>
  <si>
    <t>07/25/2020 02:35:41</t>
  </si>
  <si>
    <t>07/25/2020 02:35:47</t>
  </si>
  <si>
    <t>07/25/2020 02:35:50</t>
  </si>
  <si>
    <t>07/25/2020 02:35:54</t>
  </si>
  <si>
    <t>07/25/2020 02:36:03</t>
  </si>
  <si>
    <t>07/25/2020 02:36:13</t>
  </si>
  <si>
    <t>07/25/2020 02:36:12</t>
  </si>
  <si>
    <t>07/25/2020 02:36:19</t>
  </si>
  <si>
    <t>07/25/2020 02:36:29</t>
  </si>
  <si>
    <t>07/25/2020 02:36:40</t>
  </si>
  <si>
    <t>07/25/2020 02:36:46</t>
  </si>
  <si>
    <t>07/25/2020 02:36:49</t>
  </si>
  <si>
    <t>07/25/2020 02:37:04</t>
  </si>
  <si>
    <t>07/25/2020 02:37:01</t>
  </si>
  <si>
    <t>07/25/2020 02:37:06</t>
  </si>
  <si>
    <t>This has to be the longest, and well defined one</t>
  </si>
  <si>
    <t>And the dispersion seems very well defined, fantastic example</t>
  </si>
  <si>
    <t>There is another electric whistler from 48 to 05, but really clody and disperse. Blury</t>
  </si>
  <si>
    <t>Start with magnetic at minute 51 second 31</t>
  </si>
  <si>
    <t>NEED TO MOVE VALUES TO MAIN</t>
  </si>
  <si>
    <t>STARTING HERE</t>
  </si>
  <si>
    <t>&lt;----------</t>
  </si>
  <si>
    <t>31 new whistlers this batch wow</t>
  </si>
  <si>
    <t>07/25/2020 02:38:40</t>
  </si>
  <si>
    <t>07/25/2020 02:38:46</t>
  </si>
  <si>
    <t>07/25/2020 02:38:45</t>
  </si>
  <si>
    <t>07/25/2020 02:39:04</t>
  </si>
  <si>
    <t>07/25/2020 02:39:13</t>
  </si>
  <si>
    <t>07/25/2020 02:39:08</t>
  </si>
  <si>
    <t>07/25/2020 02:39:28</t>
  </si>
  <si>
    <t>07/25/2020 02:39:34</t>
  </si>
  <si>
    <t>07/25/2020 02:41:41</t>
  </si>
  <si>
    <t>07/25/2020 02:41:51</t>
  </si>
  <si>
    <t>07/25/2020 02:41:49</t>
  </si>
  <si>
    <t>07/25/2020 02:42:03</t>
  </si>
  <si>
    <t>07/25/2020 02:42:18</t>
  </si>
  <si>
    <t>07/25/2020 02:42:16</t>
  </si>
  <si>
    <t>New</t>
  </si>
  <si>
    <t>07/25/2020 02:42:22</t>
  </si>
  <si>
    <t>07/25/2020 02:42:31</t>
  </si>
  <si>
    <t>07/25/2020 02:42:23</t>
  </si>
  <si>
    <t>07/25/2020 02:42:30</t>
  </si>
  <si>
    <t>07/25/2020 02:42:27</t>
  </si>
  <si>
    <t>07/25/2020 02:42:41</t>
  </si>
  <si>
    <t>07/25/2020 02:42:33</t>
  </si>
  <si>
    <t>07/25/2020 02:42:45</t>
  </si>
  <si>
    <t>07/25/2020 02:42:57</t>
  </si>
  <si>
    <t>07/25/2020 02:42:47</t>
  </si>
  <si>
    <t>07/25/2020 02:42:56</t>
  </si>
  <si>
    <t>07/25/2020 02:43:55</t>
  </si>
  <si>
    <t>07/25/2020 02:44:04</t>
  </si>
  <si>
    <t>07/25/2020 02:44:03</t>
  </si>
  <si>
    <t>07/25/2020 02:44:18</t>
  </si>
  <si>
    <t>07/25/2020 02:44:29</t>
  </si>
  <si>
    <t>07/25/2020 02:46:25</t>
  </si>
  <si>
    <t>07/25/2020 02:46:20</t>
  </si>
  <si>
    <t>07/25/2020 02:46:26</t>
  </si>
  <si>
    <t>07/25/2020 02:48:13</t>
  </si>
  <si>
    <t>07/25/2020 02:48:20</t>
  </si>
  <si>
    <t>07/25/2020 02:48:14</t>
  </si>
  <si>
    <t>07/25/2020 02:48:40</t>
  </si>
  <si>
    <t>07/25/2020 02:48:49</t>
  </si>
  <si>
    <t>07/25/2020 02:49:10</t>
  </si>
  <si>
    <t>07/25/2020 02:49:18</t>
  </si>
  <si>
    <t>07/25/2020 02:49:34</t>
  </si>
  <si>
    <t>07/25/2020 02:49:38</t>
  </si>
  <si>
    <t>07/25/2020 02:49:42</t>
  </si>
  <si>
    <t>07/25/2020 02:49:59</t>
  </si>
  <si>
    <t>07/25/2020 02:50:04</t>
  </si>
  <si>
    <t>Like the 09-02-2021 23:44 group, whistlers are dim and in magnetic only</t>
  </si>
  <si>
    <t>Note for this whistler it is very faint, need high contrast to see. Holds true for all whistlers from this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</si>
</sst>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±* #,##0.000_);_(\±* \(#,##0.000\);_(\±* &quot;&quot;\-&quot;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0" fontId="0" fillId="0" borderId="6" xfId="0" applyBorder="1"/>
    <xf numFmtId="0" fontId="3" fillId="0" borderId="0" xfId="0" applyFont="1"/>
    <xf numFmtId="0" fontId="1" fillId="0" borderId="0" xfId="0" applyFont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4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02:17 Whistler 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Whistlers'!$D$3:$D$9</c:f>
              <c:numCache>
                <c:formatCode>General</c:formatCode>
                <c:ptCount val="7"/>
                <c:pt idx="0">
                  <c:v>9.6225044864937624E-3</c:v>
                </c:pt>
                <c:pt idx="1">
                  <c:v>1.1322770341445958E-2</c:v>
                </c:pt>
                <c:pt idx="2">
                  <c:v>1.2500000000000001E-2</c:v>
                </c:pt>
                <c:pt idx="3">
                  <c:v>1.3608276348795433E-2</c:v>
                </c:pt>
                <c:pt idx="4">
                  <c:v>1.4744195615489713E-2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E-44DB-9385-382C9F1B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3FE-44DB-9385-382C9F1BF9B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Whistlers'!$G$98:$G$109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Whistlers'!$I$98:$I$109</c:f>
              <c:numCache>
                <c:formatCode>General</c:formatCode>
                <c:ptCount val="12"/>
                <c:pt idx="0">
                  <c:v>1.0206207261596576E-2</c:v>
                </c:pt>
                <c:pt idx="1">
                  <c:v>1.0482848367219183E-2</c:v>
                </c:pt>
                <c:pt idx="2">
                  <c:v>1.05999788000636E-2</c:v>
                </c:pt>
                <c:pt idx="3">
                  <c:v>1.1704114719613056E-2</c:v>
                </c:pt>
                <c:pt idx="4">
                  <c:v>1.203858530857692E-2</c:v>
                </c:pt>
                <c:pt idx="5">
                  <c:v>1.2500000000000001E-2</c:v>
                </c:pt>
                <c:pt idx="6">
                  <c:v>1.324532357065044E-2</c:v>
                </c:pt>
                <c:pt idx="7">
                  <c:v>1.3496272169648601E-2</c:v>
                </c:pt>
                <c:pt idx="8">
                  <c:v>1.4113935923440919E-2</c:v>
                </c:pt>
                <c:pt idx="9">
                  <c:v>1.4760248092334923E-2</c:v>
                </c:pt>
                <c:pt idx="10">
                  <c:v>1.5024434575434523E-2</c:v>
                </c:pt>
                <c:pt idx="11">
                  <c:v>1.5851065623706032E-2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9-48EB-BE56-66FAF084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EC9-48EB-BE56-66FAF084AE8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5 Magnetic</a:t>
            </a:r>
          </a:p>
        </c:rich>
      </c:tx>
      <c:layout>
        <c:manualLayout>
          <c:xMode val="edge"/>
          <c:yMode val="edge"/>
          <c:x val="0.10806526806526806"/>
          <c:y val="3.0534415137271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Whistlers'!$G$91:$G$94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Whistlers'!$I$91:$I$94</c:f>
              <c:numCache>
                <c:formatCode>General</c:formatCode>
                <c:ptCount val="4"/>
                <c:pt idx="0">
                  <c:v>8.3918135829668897E-3</c:v>
                </c:pt>
                <c:pt idx="1">
                  <c:v>9.4072086838359725E-3</c:v>
                </c:pt>
                <c:pt idx="2">
                  <c:v>1.1043152607484653E-2</c:v>
                </c:pt>
                <c:pt idx="3">
                  <c:v>1.2403473458920846E-2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A-4CC8-BEBC-07796A14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C1A-4CC8-BEBC-07796A144E1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21:30 </a:t>
            </a:r>
            <a:r>
              <a:rPr lang="en-US" baseline="0"/>
              <a:t>Whistler 6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Whistlers'!$B$110:$B$116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Whistlers'!$D$110:$D$116</c:f>
              <c:numCache>
                <c:formatCode>General</c:formatCode>
                <c:ptCount val="7"/>
                <c:pt idx="0">
                  <c:v>8.5125653075874864E-3</c:v>
                </c:pt>
                <c:pt idx="1">
                  <c:v>1.025978352085154E-2</c:v>
                </c:pt>
                <c:pt idx="2">
                  <c:v>1.1867816581938534E-2</c:v>
                </c:pt>
                <c:pt idx="3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E-44F4-B5F2-567CC36B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E8E-44F4-B5F2-567CC36B76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21:30 </a:t>
            </a:r>
            <a:r>
              <a:rPr lang="en-US" baseline="0"/>
              <a:t>Whistler 6 Magnetic</a:t>
            </a:r>
          </a:p>
        </c:rich>
      </c:tx>
      <c:layout>
        <c:manualLayout>
          <c:xMode val="edge"/>
          <c:yMode val="edge"/>
          <c:x val="0.10806526806526806"/>
          <c:y val="3.0534415137271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Whistlers'!$G$110:$G$116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</c:numCache>
            </c:numRef>
          </c:xVal>
          <c:yVal>
            <c:numRef>
              <c:f>'11_03 Whistlers'!$I$110:$I$116</c:f>
              <c:numCache>
                <c:formatCode>General</c:formatCode>
                <c:ptCount val="7"/>
                <c:pt idx="0">
                  <c:v>9.5782628522115137E-3</c:v>
                </c:pt>
                <c:pt idx="1">
                  <c:v>1.1250879009260238E-2</c:v>
                </c:pt>
                <c:pt idx="2">
                  <c:v>1.3827674747047453E-2</c:v>
                </c:pt>
                <c:pt idx="3">
                  <c:v>1.4329647903382261E-2</c:v>
                </c:pt>
                <c:pt idx="4">
                  <c:v>1.4586499149789454E-2</c:v>
                </c:pt>
                <c:pt idx="5">
                  <c:v>1.7000510022951148E-2</c:v>
                </c:pt>
                <c:pt idx="6">
                  <c:v>1.9245008972987525E-2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A-48DB-8615-732CE5C5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91A-48DB-8615-732CE5C55B2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f-</a:t>
                </a:r>
                <a:r>
                  <a:rPr lang="en-US" sz="1000" b="0" i="0" baseline="30000">
                    <a:effectLst/>
                  </a:rPr>
                  <a:t>1/2</a:t>
                </a:r>
                <a:r>
                  <a:rPr lang="en-US" sz="1000" b="0" i="0" baseline="0">
                    <a:effectLst/>
                  </a:rPr>
                  <a:t>(Hz)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7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Whistlers'!$B$132:$B$138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Whistlers'!$D$132:$D$138</c:f>
              <c:numCache>
                <c:formatCode>General</c:formatCode>
                <c:ptCount val="7"/>
                <c:pt idx="0">
                  <c:v>8.6066296582387042E-3</c:v>
                </c:pt>
                <c:pt idx="1">
                  <c:v>1.0910894511799619E-2</c:v>
                </c:pt>
                <c:pt idx="2">
                  <c:v>1.2500000000000001E-2</c:v>
                </c:pt>
                <c:pt idx="3">
                  <c:v>1.5430334996209192E-2</c:v>
                </c:pt>
                <c:pt idx="4">
                  <c:v>1.7025130615174973E-2</c:v>
                </c:pt>
                <c:pt idx="5">
                  <c:v>1.7677669529663688E-2</c:v>
                </c:pt>
                <c:pt idx="6">
                  <c:v>1.8349396085439344E-2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E78-BB0B-FF8EC7E7E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53D-4E78-BB0B-FF8EC7E7EBD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8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Whistlers'!$B$154:$B$159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Whistlers'!$D$154:$D$159</c:f>
              <c:numCache>
                <c:formatCode>General</c:formatCode>
                <c:ptCount val="6"/>
                <c:pt idx="1">
                  <c:v>8.0064076902543573E-3</c:v>
                </c:pt>
                <c:pt idx="2">
                  <c:v>1.1180339887498949E-2</c:v>
                </c:pt>
                <c:pt idx="4">
                  <c:v>1.270001270001905E-2</c:v>
                </c:pt>
                <c:pt idx="5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D-4B2E-BCCA-FD48C040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9BD-4B2E-BCCA-FD48C040844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7 Magnetic</a:t>
            </a:r>
            <a:endParaRPr lang="en-US"/>
          </a:p>
        </c:rich>
      </c:tx>
      <c:layout>
        <c:manualLayout>
          <c:xMode val="edge"/>
          <c:yMode val="edge"/>
          <c:x val="0.10806526806526806"/>
          <c:y val="2.996254681647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Whistlers'!$G$132:$G$138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Whistlers'!$I$132:$I$138</c:f>
              <c:numCache>
                <c:formatCode>General</c:formatCode>
                <c:ptCount val="7"/>
                <c:pt idx="0">
                  <c:v>1.0101525445522107E-2</c:v>
                </c:pt>
                <c:pt idx="1">
                  <c:v>1.1785113019775792E-2</c:v>
                </c:pt>
                <c:pt idx="2">
                  <c:v>1.2803687993289598E-2</c:v>
                </c:pt>
                <c:pt idx="3">
                  <c:v>1.4329647903382261E-2</c:v>
                </c:pt>
                <c:pt idx="4">
                  <c:v>1.5811388300841896E-2</c:v>
                </c:pt>
                <c:pt idx="5">
                  <c:v>1.6689863152028125E-2</c:v>
                </c:pt>
                <c:pt idx="6">
                  <c:v>1.7960530202677492E-2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B-480B-A652-0AF75F59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92B-480B-A652-0AF75F59EB6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8 Magnetic</a:t>
            </a:r>
            <a:endParaRPr lang="en-US"/>
          </a:p>
        </c:rich>
      </c:tx>
      <c:layout>
        <c:manualLayout>
          <c:xMode val="edge"/>
          <c:yMode val="edge"/>
          <c:x val="0.10806526806526806"/>
          <c:y val="2.9850746268656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Whistlers'!$G$154:$G$159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Whistlers'!$I$154:$I$159</c:f>
              <c:numCache>
                <c:formatCode>General</c:formatCode>
                <c:ptCount val="6"/>
                <c:pt idx="0">
                  <c:v>7.9555728417573003E-3</c:v>
                </c:pt>
                <c:pt idx="1">
                  <c:v>1.0482848367219183E-2</c:v>
                </c:pt>
                <c:pt idx="2">
                  <c:v>1.1547005383792516E-2</c:v>
                </c:pt>
                <c:pt idx="3">
                  <c:v>1.3363062095621218E-2</c:v>
                </c:pt>
                <c:pt idx="4">
                  <c:v>1.4857676530210895E-2</c:v>
                </c:pt>
                <c:pt idx="5">
                  <c:v>1.5267620413811481E-2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A-4000-B7C3-B356F953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33A-4000-B7C3-B356F95318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9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Whistlers'!$B$176:$B$182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Whistlers'!$D$176:$D$182</c:f>
              <c:numCache>
                <c:formatCode>General</c:formatCode>
                <c:ptCount val="7"/>
                <c:pt idx="0">
                  <c:v>8.1110710565381276E-3</c:v>
                </c:pt>
                <c:pt idx="1">
                  <c:v>1.0369516947304253E-2</c:v>
                </c:pt>
                <c:pt idx="2">
                  <c:v>1.1470786693528088E-2</c:v>
                </c:pt>
                <c:pt idx="3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E-43A2-8335-8AD50D62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FE-43A2-8335-8AD50D6283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9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Whistlers'!$G$176:$G$182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Whistlers'!$I$176:$I$182</c:f>
              <c:numCache>
                <c:formatCode>General</c:formatCode>
                <c:ptCount val="7"/>
                <c:pt idx="0">
                  <c:v>8.6066296582387042E-3</c:v>
                </c:pt>
                <c:pt idx="1">
                  <c:v>1.066003581778052E-2</c:v>
                </c:pt>
                <c:pt idx="2">
                  <c:v>1.2500000000000001E-2</c:v>
                </c:pt>
                <c:pt idx="3">
                  <c:v>1.421338109037403E-2</c:v>
                </c:pt>
                <c:pt idx="4">
                  <c:v>1.5951580680567408E-2</c:v>
                </c:pt>
                <c:pt idx="5">
                  <c:v>1.6689863152028125E-2</c:v>
                </c:pt>
                <c:pt idx="6">
                  <c:v>1.8411492357966467E-2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8-424A-B82B-2B4053C2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08-424A-B82B-2B4053C24B1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10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Whistlers'!$B$198:$B$204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Whistlers'!$D$198:$D$204</c:f>
              <c:numCache>
                <c:formatCode>General</c:formatCode>
                <c:ptCount val="7"/>
                <c:pt idx="0">
                  <c:v>8.838834764831844E-3</c:v>
                </c:pt>
                <c:pt idx="1">
                  <c:v>0.01</c:v>
                </c:pt>
                <c:pt idx="2">
                  <c:v>1.0482848367219183E-2</c:v>
                </c:pt>
                <c:pt idx="3">
                  <c:v>1.1043152607484653E-2</c:v>
                </c:pt>
                <c:pt idx="4">
                  <c:v>1.1952286093343936E-2</c:v>
                </c:pt>
                <c:pt idx="5">
                  <c:v>1.2216944435630523E-2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C-42C7-B459-E649BB8A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6C-42C7-B459-E649BB8A7A0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Wgistler 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Whistlers'!$B$124:$B$134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Whistlers'!$D$124:$D$134</c:f>
              <c:numCache>
                <c:formatCode>General</c:formatCode>
                <c:ptCount val="11"/>
                <c:pt idx="0">
                  <c:v>9.2847669088525937E-3</c:v>
                </c:pt>
                <c:pt idx="1">
                  <c:v>0.01</c:v>
                </c:pt>
                <c:pt idx="2">
                  <c:v>1.066003581778052E-2</c:v>
                </c:pt>
                <c:pt idx="3">
                  <c:v>1.0783277320343841E-2</c:v>
                </c:pt>
                <c:pt idx="4">
                  <c:v>1.1043152607484653E-2</c:v>
                </c:pt>
                <c:pt idx="5">
                  <c:v>1.1470786693528088E-2</c:v>
                </c:pt>
                <c:pt idx="6">
                  <c:v>1.1952286093343936E-2</c:v>
                </c:pt>
                <c:pt idx="7">
                  <c:v>1.203858530857692E-2</c:v>
                </c:pt>
                <c:pt idx="8">
                  <c:v>1.2500000000000001E-2</c:v>
                </c:pt>
                <c:pt idx="9">
                  <c:v>1.270001270001905E-2</c:v>
                </c:pt>
                <c:pt idx="10">
                  <c:v>1.324532357065044E-2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6-41EB-B134-295D15F8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AE6-41EB-B134-295D15F8A94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Whistlers'!$G$220:$G$224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Whistlers'!$I$220:$I$224</c:f>
              <c:numCache>
                <c:formatCode>General</c:formatCode>
                <c:ptCount val="5"/>
                <c:pt idx="0">
                  <c:v>1.005037815259212E-2</c:v>
                </c:pt>
                <c:pt idx="1">
                  <c:v>1.0976425998969034E-2</c:v>
                </c:pt>
                <c:pt idx="2">
                  <c:v>1.3130643285972255E-2</c:v>
                </c:pt>
                <c:pt idx="3">
                  <c:v>1.4285714285714285E-2</c:v>
                </c:pt>
                <c:pt idx="4">
                  <c:v>1.6783627165933779E-2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A-442C-8D7A-6042D841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CCA-442C-8D7A-6042D841FF5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Whistlers'!$G$243:$G$247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Whistlers'!$I$243:$I$247</c:f>
              <c:numCache>
                <c:formatCode>General</c:formatCode>
                <c:ptCount val="5"/>
                <c:pt idx="0">
                  <c:v>1.0852908833723857E-2</c:v>
                </c:pt>
                <c:pt idx="1">
                  <c:v>1.1935247900657215E-2</c:v>
                </c:pt>
                <c:pt idx="2">
                  <c:v>1.3921151159742613E-2</c:v>
                </c:pt>
                <c:pt idx="3">
                  <c:v>1.5321285325897389E-2</c:v>
                </c:pt>
                <c:pt idx="4">
                  <c:v>1.6854996561581053E-2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F-4B0E-92B4-1CB1796E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51F-4B0E-92B4-1CB1796E4F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Whistlers'!$B$243:$B$246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Whistlers'!$D$243:$D$246</c:f>
              <c:numCache>
                <c:formatCode>General</c:formatCode>
                <c:ptCount val="4"/>
                <c:pt idx="0">
                  <c:v>8.5125653075874864E-3</c:v>
                </c:pt>
                <c:pt idx="1">
                  <c:v>1.1322770341445958E-2</c:v>
                </c:pt>
                <c:pt idx="2">
                  <c:v>1.2216944435630523E-2</c:v>
                </c:pt>
                <c:pt idx="3">
                  <c:v>1.4907119849998599E-2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F-4C5B-9D8D-A5EFCA1F5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55F-4C5B-9D8D-A5EFCA1F586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21:33 </a:t>
            </a:r>
            <a:r>
              <a:rPr lang="en-US" baseline="0"/>
              <a:t>Whistler 13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Whistlers'!$B$265:$B$271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Whistlers'!$D$265:$D$271</c:f>
              <c:numCache>
                <c:formatCode>General</c:formatCode>
                <c:ptCount val="7"/>
                <c:pt idx="0">
                  <c:v>8.1923192051904046E-3</c:v>
                </c:pt>
                <c:pt idx="1">
                  <c:v>1.0101525445522107E-2</c:v>
                </c:pt>
                <c:pt idx="2">
                  <c:v>1.1470786693528088E-2</c:v>
                </c:pt>
                <c:pt idx="3">
                  <c:v>1.4285714285714285E-2</c:v>
                </c:pt>
                <c:pt idx="4">
                  <c:v>1.5811388300841896E-2</c:v>
                </c:pt>
                <c:pt idx="5">
                  <c:v>1.6831105696898524E-2</c:v>
                </c:pt>
                <c:pt idx="6">
                  <c:v>1.7677669529663688E-2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8-4100-8F55-3E5AC718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38-4100-8F55-3E5AC718B8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21:33 </a:t>
            </a:r>
            <a:r>
              <a:rPr lang="en-US" baseline="0"/>
              <a:t>Whistler 13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Whistlers'!$G$265:$G$271</c:f>
              <c:numCache>
                <c:formatCode>General</c:formatCode>
                <c:ptCount val="7"/>
                <c:pt idx="1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Whistlers'!$I$265:$I$271</c:f>
              <c:numCache>
                <c:formatCode>General</c:formatCode>
                <c:ptCount val="7"/>
                <c:pt idx="1">
                  <c:v>1.0465611553639655E-2</c:v>
                </c:pt>
                <c:pt idx="3">
                  <c:v>1.4602041508114227E-2</c:v>
                </c:pt>
                <c:pt idx="4">
                  <c:v>1.5655607277128739E-2</c:v>
                </c:pt>
                <c:pt idx="5">
                  <c:v>1.6529490122682157E-2</c:v>
                </c:pt>
                <c:pt idx="6">
                  <c:v>1.8601633295108114E-2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7-4DA6-85DB-F57F3CD9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87-4DA6-85DB-F57F3CD9599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21:34 </a:t>
            </a:r>
            <a:r>
              <a:rPr lang="en-US" baseline="0"/>
              <a:t>Whistler 14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Whistlers'!$B$287:$B$290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Whistlers'!$D$287:$D$290</c:f>
              <c:numCache>
                <c:formatCode>General</c:formatCode>
                <c:ptCount val="4"/>
                <c:pt idx="0">
                  <c:v>8.6066296582387042E-3</c:v>
                </c:pt>
                <c:pt idx="1">
                  <c:v>1.1180339887498949E-2</c:v>
                </c:pt>
                <c:pt idx="2">
                  <c:v>1.2803687993289598E-2</c:v>
                </c:pt>
                <c:pt idx="3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3-4AE4-A354-656CE5ACB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AC3-4AE4-A354-656CE5ACB69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21:35 </a:t>
            </a:r>
            <a:r>
              <a:rPr lang="en-US" baseline="0"/>
              <a:t>Whistler 15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Whistlers'!$G$287:$G$290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'11_03 Whistlers'!$I$287:$I$290</c:f>
              <c:numCache>
                <c:formatCode>General</c:formatCode>
                <c:ptCount val="4"/>
                <c:pt idx="0">
                  <c:v>8.3045479853739966E-3</c:v>
                </c:pt>
                <c:pt idx="1">
                  <c:v>1.0101525445522107E-2</c:v>
                </c:pt>
                <c:pt idx="2">
                  <c:v>1.270001270001905E-2</c:v>
                </c:pt>
                <c:pt idx="3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4C32-A4B2-8DFE7E16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750-4C32-A4B2-8DFE7E16F47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21:36 </a:t>
            </a:r>
            <a:r>
              <a:rPr lang="en-US" baseline="0"/>
              <a:t>Whistler 16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Whistlers'!$B$309:$B$311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'11_03 Whistlers'!$D$309:$D$312</c:f>
              <c:numCache>
                <c:formatCode>General</c:formatCode>
                <c:ptCount val="4"/>
                <c:pt idx="0">
                  <c:v>9.0535746042518534E-3</c:v>
                </c:pt>
                <c:pt idx="1">
                  <c:v>1.1322770341445958E-2</c:v>
                </c:pt>
                <c:pt idx="2">
                  <c:v>1.2309149097933273E-2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6-4405-AF0D-80D6176C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E76-4405-AF0D-80D6176C948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21:36 </a:t>
            </a:r>
            <a:r>
              <a:rPr lang="en-US" baseline="0"/>
              <a:t>Whistler 17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Whistlers'!$G$309:$G$313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Whistlers'!$I$309:$I$313</c:f>
              <c:numCache>
                <c:formatCode>General</c:formatCode>
                <c:ptCount val="5"/>
                <c:pt idx="0">
                  <c:v>9.1669849702821129E-3</c:v>
                </c:pt>
                <c:pt idx="1">
                  <c:v>0.01</c:v>
                </c:pt>
                <c:pt idx="2">
                  <c:v>1.0783277320343841E-2</c:v>
                </c:pt>
                <c:pt idx="3">
                  <c:v>1.1624763874381928E-2</c:v>
                </c:pt>
                <c:pt idx="4">
                  <c:v>1.2309149097933273E-2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2-4008-8E89-C46CD226B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DA2-4008-8E89-C46CD226B0A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21:38 </a:t>
            </a:r>
            <a:r>
              <a:rPr lang="en-US" baseline="0"/>
              <a:t>Whistler 18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Whistlers'!$B$331:$B$335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Whistlers'!$D$331:$D$335</c:f>
              <c:numCache>
                <c:formatCode>General</c:formatCode>
                <c:ptCount val="5"/>
                <c:pt idx="0">
                  <c:v>8.421519210665189E-3</c:v>
                </c:pt>
                <c:pt idx="1">
                  <c:v>1.066003581778052E-2</c:v>
                </c:pt>
                <c:pt idx="2">
                  <c:v>1.203858530857692E-2</c:v>
                </c:pt>
                <c:pt idx="3">
                  <c:v>1.2803687993289598E-2</c:v>
                </c:pt>
                <c:pt idx="4">
                  <c:v>1.324532357065044E-2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A-4536-889A-6E2ED79FA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8EA-4536-889A-6E2ED79FA63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Whistlers'!$G$124:$G$134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Whistlers'!$I$124:$I$134</c:f>
              <c:numCache>
                <c:formatCode>General</c:formatCode>
                <c:ptCount val="11"/>
                <c:pt idx="0">
                  <c:v>9.9014754297667429E-3</c:v>
                </c:pt>
                <c:pt idx="1">
                  <c:v>1.005037815259212E-2</c:v>
                </c:pt>
                <c:pt idx="2">
                  <c:v>1.0369516947304253E-2</c:v>
                </c:pt>
                <c:pt idx="3">
                  <c:v>1.0721125348377948E-2</c:v>
                </c:pt>
                <c:pt idx="4">
                  <c:v>1.1111111111111112E-2</c:v>
                </c:pt>
                <c:pt idx="5">
                  <c:v>1.1704114719613056E-2</c:v>
                </c:pt>
                <c:pt idx="6">
                  <c:v>1.1624763874381928E-2</c:v>
                </c:pt>
                <c:pt idx="7">
                  <c:v>1.1867816581938534E-2</c:v>
                </c:pt>
                <c:pt idx="8">
                  <c:v>1.2639003479138967E-2</c:v>
                </c:pt>
                <c:pt idx="9">
                  <c:v>1.3007872144692095E-2</c:v>
                </c:pt>
                <c:pt idx="10">
                  <c:v>1.3199091933711365E-2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D-40DE-9B00-8EB3C40DD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77D-40DE-9B00-8EB3C40DD04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21:38 </a:t>
            </a:r>
            <a:r>
              <a:rPr lang="en-US" baseline="0"/>
              <a:t>Whistler 19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Whistlers'!$G$331:$G$336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Whistlers'!$I$331:$I$336</c:f>
              <c:numCache>
                <c:formatCode>General</c:formatCode>
                <c:ptCount val="6"/>
                <c:pt idx="0">
                  <c:v>8.6066296582387042E-3</c:v>
                </c:pt>
                <c:pt idx="1">
                  <c:v>9.9014754297667429E-3</c:v>
                </c:pt>
                <c:pt idx="2">
                  <c:v>1.1322770341445958E-2</c:v>
                </c:pt>
                <c:pt idx="3">
                  <c:v>1.1867816581938534E-2</c:v>
                </c:pt>
                <c:pt idx="4">
                  <c:v>1.270001270001905E-2</c:v>
                </c:pt>
                <c:pt idx="5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C-404C-A0E3-9AE9D0622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DC-404C-A0E3-9AE9D0622BC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22:47 Whistler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'12_30 Whistler 1'!$D$3:$D$7</c:f>
              <c:numCache>
                <c:formatCode>General</c:formatCode>
                <c:ptCount val="5"/>
                <c:pt idx="0">
                  <c:v>9.9014754297667429E-3</c:v>
                </c:pt>
                <c:pt idx="1">
                  <c:v>1.05999788000636E-2</c:v>
                </c:pt>
                <c:pt idx="2">
                  <c:v>1.2309149097933273E-2</c:v>
                </c:pt>
                <c:pt idx="3">
                  <c:v>1.40028008402801E-2</c:v>
                </c:pt>
                <c:pt idx="4">
                  <c:v>1.5504341823651058E-2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7-4487-91E0-191C4496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6B7-4487-91E0-191C4496FD1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22:48 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1'!$B$23:$B$28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'12_30 Whistler 1'!$D$23:$D$28</c:f>
              <c:numCache>
                <c:formatCode>General</c:formatCode>
                <c:ptCount val="6"/>
                <c:pt idx="0">
                  <c:v>1.0369516947304253E-2</c:v>
                </c:pt>
                <c:pt idx="1">
                  <c:v>1.2216944435630523E-2</c:v>
                </c:pt>
                <c:pt idx="2">
                  <c:v>1.4142135623730951E-2</c:v>
                </c:pt>
                <c:pt idx="3">
                  <c:v>1.5655607277128739E-2</c:v>
                </c:pt>
                <c:pt idx="4">
                  <c:v>1.7650112740455196E-2</c:v>
                </c:pt>
                <c:pt idx="5">
                  <c:v>1.8018749253911177E-2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1-47A2-8AD2-00890CC7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DA1-47A2-8AD2-00890CC73CC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22:48 Whistler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1'!$G$23:$G$28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'12_30 Whistler 1'!$I$23:$I$28</c:f>
              <c:numCache>
                <c:formatCode>General</c:formatCode>
                <c:ptCount val="6"/>
                <c:pt idx="0">
                  <c:v>1.1111111111111112E-2</c:v>
                </c:pt>
                <c:pt idx="1">
                  <c:v>1.2803687993289598E-2</c:v>
                </c:pt>
                <c:pt idx="2">
                  <c:v>1.4433756729740642E-2</c:v>
                </c:pt>
                <c:pt idx="3">
                  <c:v>1.5992325525180033E-2</c:v>
                </c:pt>
                <c:pt idx="4">
                  <c:v>1.7407765595569783E-2</c:v>
                </c:pt>
                <c:pt idx="5">
                  <c:v>1.8349396085439344E-2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8-4764-B132-9CCBBA0F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AB8-4764-B132-9CCBBA0F9EE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Whistlers'!$B$150:$B$160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Whistlers'!$D$150:$D$160</c:f>
              <c:numCache>
                <c:formatCode>General</c:formatCode>
                <c:ptCount val="11"/>
                <c:pt idx="0">
                  <c:v>8.9442719099991595E-3</c:v>
                </c:pt>
                <c:pt idx="1">
                  <c:v>9.2847669088525937E-3</c:v>
                </c:pt>
                <c:pt idx="2">
                  <c:v>9.9014754297667429E-3</c:v>
                </c:pt>
                <c:pt idx="3">
                  <c:v>1.0101525445522107E-2</c:v>
                </c:pt>
                <c:pt idx="4">
                  <c:v>1.0369516947304253E-2</c:v>
                </c:pt>
                <c:pt idx="5">
                  <c:v>1.0783277320343841E-2</c:v>
                </c:pt>
                <c:pt idx="6">
                  <c:v>1.1043152607484653E-2</c:v>
                </c:pt>
                <c:pt idx="7">
                  <c:v>1.1043152607484653E-2</c:v>
                </c:pt>
                <c:pt idx="8">
                  <c:v>1.1322770341445958E-2</c:v>
                </c:pt>
                <c:pt idx="9">
                  <c:v>1.1322770341445958E-2</c:v>
                </c:pt>
                <c:pt idx="10">
                  <c:v>1.1867816581938534E-2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0-4B09-9691-63C13DB2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2E0-4B09-9691-63C13DB2BF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Whistlers'!$B$176:$B$187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Whistlers'!$D$176:$D$187</c:f>
              <c:numCache>
                <c:formatCode>General</c:formatCode>
                <c:ptCount val="12"/>
                <c:pt idx="0">
                  <c:v>8.838834764831844E-3</c:v>
                </c:pt>
                <c:pt idx="1">
                  <c:v>8.9442719099991595E-3</c:v>
                </c:pt>
                <c:pt idx="2">
                  <c:v>9.4072086838359725E-3</c:v>
                </c:pt>
                <c:pt idx="3">
                  <c:v>9.9014754297667429E-3</c:v>
                </c:pt>
                <c:pt idx="4">
                  <c:v>1.0101525445522107E-2</c:v>
                </c:pt>
                <c:pt idx="5">
                  <c:v>1.0101525445522107E-2</c:v>
                </c:pt>
                <c:pt idx="6">
                  <c:v>1.0369516947304253E-2</c:v>
                </c:pt>
                <c:pt idx="7">
                  <c:v>1.0783277320343841E-2</c:v>
                </c:pt>
                <c:pt idx="8">
                  <c:v>1.1043152607484653E-2</c:v>
                </c:pt>
                <c:pt idx="9">
                  <c:v>1.0910894511799619E-2</c:v>
                </c:pt>
                <c:pt idx="10">
                  <c:v>1.0910894511799619E-2</c:v>
                </c:pt>
                <c:pt idx="11">
                  <c:v>1.1785113019775792E-2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F-4CD4-A953-A53CAAB75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81F-4CD4-A953-A53CAAB753C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9 Electric</a:t>
            </a:r>
          </a:p>
        </c:rich>
      </c:tx>
      <c:layout>
        <c:manualLayout>
          <c:xMode val="edge"/>
          <c:yMode val="edge"/>
          <c:x val="0.13368191721132897"/>
          <c:y val="3.5487959442332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Whistlers'!$G$176:$G$182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Whistlers'!$I$176:$I$182</c:f>
              <c:numCache>
                <c:formatCode>General</c:formatCode>
                <c:ptCount val="7"/>
                <c:pt idx="0">
                  <c:v>8.9442719099991595E-3</c:v>
                </c:pt>
                <c:pt idx="1">
                  <c:v>1.0482848367219183E-2</c:v>
                </c:pt>
                <c:pt idx="2">
                  <c:v>1.1624763874381928E-2</c:v>
                </c:pt>
                <c:pt idx="3">
                  <c:v>1.2803687993289598E-2</c:v>
                </c:pt>
                <c:pt idx="4">
                  <c:v>1.4285714285714285E-2</c:v>
                </c:pt>
                <c:pt idx="5">
                  <c:v>1.5075567228888179E-2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B-4BA2-85F5-9E91AF4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30B-4BA2-85F5-9E91AF41614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02:29 Whistler 10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Whistlers'!$B$203:$B$209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Whistlers'!$D$203:$D$209</c:f>
              <c:numCache>
                <c:formatCode>General</c:formatCode>
                <c:ptCount val="7"/>
                <c:pt idx="0">
                  <c:v>0.01</c:v>
                </c:pt>
                <c:pt idx="1">
                  <c:v>1.1322770341445958E-2</c:v>
                </c:pt>
                <c:pt idx="2">
                  <c:v>1.270001270001905E-2</c:v>
                </c:pt>
                <c:pt idx="3">
                  <c:v>1.3608276348795433E-2</c:v>
                </c:pt>
                <c:pt idx="4">
                  <c:v>1.4285714285714285E-2</c:v>
                </c:pt>
                <c:pt idx="5">
                  <c:v>1.5617376188860606E-2</c:v>
                </c:pt>
                <c:pt idx="6">
                  <c:v>1.662056238286334E-2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7-4805-9251-1A714ABB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D27-4805-9251-1A714ABB2EF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02:29 Whistler 10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Whistlers'!$G$203:$G$209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Whistlers'!$I$203:$I$209</c:f>
              <c:numCache>
                <c:formatCode>General</c:formatCode>
                <c:ptCount val="7"/>
                <c:pt idx="0">
                  <c:v>1.066003581778052E-2</c:v>
                </c:pt>
                <c:pt idx="1">
                  <c:v>1.1624763874381928E-2</c:v>
                </c:pt>
                <c:pt idx="2">
                  <c:v>1.2639003479138967E-2</c:v>
                </c:pt>
                <c:pt idx="3">
                  <c:v>1.3867504905630728E-2</c:v>
                </c:pt>
                <c:pt idx="4">
                  <c:v>1.4792510968188684E-2</c:v>
                </c:pt>
                <c:pt idx="5">
                  <c:v>1.533929977694741E-2</c:v>
                </c:pt>
                <c:pt idx="6">
                  <c:v>1.5772007446912796E-2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D-4F58-92D1-6A28E5CED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0D-4F58-92D1-6A28E5CED3D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02:30 Whistler 11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Whistlers'!$B$225:$B$233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Whistlers'!$D$225:$D$233</c:f>
              <c:numCache>
                <c:formatCode>General</c:formatCode>
                <c:ptCount val="9"/>
                <c:pt idx="0">
                  <c:v>0.01</c:v>
                </c:pt>
                <c:pt idx="1">
                  <c:v>1.0482848367219183E-2</c:v>
                </c:pt>
                <c:pt idx="2">
                  <c:v>1.0910894511799619E-2</c:v>
                </c:pt>
                <c:pt idx="3">
                  <c:v>1.1180339887498949E-2</c:v>
                </c:pt>
                <c:pt idx="4">
                  <c:v>1.203858530857692E-2</c:v>
                </c:pt>
                <c:pt idx="5">
                  <c:v>1.2500000000000001E-2</c:v>
                </c:pt>
                <c:pt idx="6">
                  <c:v>1.2803687993289598E-2</c:v>
                </c:pt>
                <c:pt idx="7">
                  <c:v>1.3483997249264842E-2</c:v>
                </c:pt>
                <c:pt idx="8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D-4E1B-B3C7-AF955C3B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2CD-4E1B-B3C7-AF955C3BE4C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02:31 Whistler 12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Whistlers'!$B$249:$B$256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Whistlers'!$D$249:$D$256</c:f>
              <c:numCache>
                <c:formatCode>General</c:formatCode>
                <c:ptCount val="8"/>
                <c:pt idx="0">
                  <c:v>7.8086880944303032E-3</c:v>
                </c:pt>
                <c:pt idx="1">
                  <c:v>9.4072086838359725E-3</c:v>
                </c:pt>
                <c:pt idx="2">
                  <c:v>1.0482848367219183E-2</c:v>
                </c:pt>
                <c:pt idx="3">
                  <c:v>1.203858530857692E-2</c:v>
                </c:pt>
                <c:pt idx="4">
                  <c:v>1.3130643285972255E-2</c:v>
                </c:pt>
                <c:pt idx="5">
                  <c:v>1.4142135623730951E-2</c:v>
                </c:pt>
                <c:pt idx="6">
                  <c:v>1.4907119849998599E-2</c:v>
                </c:pt>
                <c:pt idx="7">
                  <c:v>1.6012815380508715E-2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2-4243-82AD-4D944812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B62-4243-82AD-4D944812279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02:25</a:t>
            </a:r>
            <a:r>
              <a:rPr lang="en-US" baseline="0"/>
              <a:t> Whistler 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Whistlers'!$G$3:$G$9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Whistlers'!$I$3:$I$9</c:f>
              <c:numCache>
                <c:formatCode>General</c:formatCode>
                <c:ptCount val="7"/>
                <c:pt idx="0">
                  <c:v>1.0425720702853738E-2</c:v>
                </c:pt>
                <c:pt idx="1">
                  <c:v>1.1180339887498949E-2</c:v>
                </c:pt>
                <c:pt idx="2">
                  <c:v>1.270001270001905E-2</c:v>
                </c:pt>
                <c:pt idx="3">
                  <c:v>1.362089413207989E-2</c:v>
                </c:pt>
                <c:pt idx="4">
                  <c:v>1.4890583938253495E-2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7-409E-89AE-0E5F82F6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E27-409E-89AE-0E5F82F6501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02:31 Whistler 12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Whistlers'!$G$249:$G$256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Whistlers'!$I$249:$I$256</c:f>
              <c:numCache>
                <c:formatCode>General</c:formatCode>
                <c:ptCount val="8"/>
                <c:pt idx="1">
                  <c:v>1.005037815259212E-2</c:v>
                </c:pt>
                <c:pt idx="2">
                  <c:v>1.0976425998969034E-2</c:v>
                </c:pt>
                <c:pt idx="3">
                  <c:v>1.2281268769726867E-2</c:v>
                </c:pt>
                <c:pt idx="4">
                  <c:v>1.3292044433783767E-2</c:v>
                </c:pt>
                <c:pt idx="5">
                  <c:v>1.4071950894605839E-2</c:v>
                </c:pt>
                <c:pt idx="6">
                  <c:v>1.4907119849998599E-2</c:v>
                </c:pt>
                <c:pt idx="7">
                  <c:v>1.5655607277128739E-2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E-4EE9-A122-F7DEC0BF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F5E-4EE9-A122-F7DEC0BFCD9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02:32 Whistler 13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Whistlers'!$B$272:$B$279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Whistlers'!$D$272:$D$279</c:f>
              <c:numCache>
                <c:formatCode>General</c:formatCode>
                <c:ptCount val="8"/>
                <c:pt idx="0">
                  <c:v>9.2847669088525937E-3</c:v>
                </c:pt>
                <c:pt idx="1">
                  <c:v>9.9014754297667429E-3</c:v>
                </c:pt>
                <c:pt idx="2">
                  <c:v>0.01</c:v>
                </c:pt>
                <c:pt idx="3">
                  <c:v>1.0482848367219183E-2</c:v>
                </c:pt>
                <c:pt idx="4">
                  <c:v>1.1180339887498949E-2</c:v>
                </c:pt>
                <c:pt idx="5">
                  <c:v>1.1624763874381928E-2</c:v>
                </c:pt>
                <c:pt idx="7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F-48DA-8D9C-199F3A1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1FF-48DA-8D9C-199F3A12321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02:32 Whistler 13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Whistlers'!$G$272:$G$278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xVal>
          <c:yVal>
            <c:numRef>
              <c:f>'7_25 2am Whistlers'!$I$272:$I$278</c:f>
              <c:numCache>
                <c:formatCode>General</c:formatCode>
                <c:ptCount val="7"/>
                <c:pt idx="1">
                  <c:v>9.4072086838359725E-3</c:v>
                </c:pt>
                <c:pt idx="2">
                  <c:v>1.025978352085154E-2</c:v>
                </c:pt>
                <c:pt idx="3">
                  <c:v>1.0482848367219183E-2</c:v>
                </c:pt>
                <c:pt idx="4">
                  <c:v>1.1547005383792516E-2</c:v>
                </c:pt>
                <c:pt idx="5">
                  <c:v>1.3007872144692095E-2</c:v>
                </c:pt>
                <c:pt idx="6">
                  <c:v>1.4071950894605839E-2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4-49FE-855B-B3A73F7C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BE4-49FE-855B-B3A73F7C544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02:33 Whistler 14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Whistlers'!$B$295:$B$303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Whistlers'!$D$295:$D$304</c:f>
              <c:numCache>
                <c:formatCode>General</c:formatCode>
                <c:ptCount val="10"/>
                <c:pt idx="0">
                  <c:v>9.4072086838359725E-3</c:v>
                </c:pt>
                <c:pt idx="1">
                  <c:v>1.1322770341445958E-2</c:v>
                </c:pt>
                <c:pt idx="2">
                  <c:v>1.2500000000000001E-2</c:v>
                </c:pt>
                <c:pt idx="3">
                  <c:v>1.3483997249264842E-2</c:v>
                </c:pt>
                <c:pt idx="4">
                  <c:v>1.4285714285714285E-2</c:v>
                </c:pt>
                <c:pt idx="6">
                  <c:v>1.5811388300841896E-2</c:v>
                </c:pt>
                <c:pt idx="7">
                  <c:v>1.7025130615174973E-2</c:v>
                </c:pt>
                <c:pt idx="8">
                  <c:v>1.8107149208503707E-2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F-40BA-8175-7739DB8A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12F-40BA-8175-7739DB8A99D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02:33 Whistler 14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Whistlers'!$G$295:$G$303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Whistlers'!$I$295:$I$302</c:f>
              <c:numCache>
                <c:formatCode>General</c:formatCode>
                <c:ptCount val="8"/>
                <c:pt idx="0">
                  <c:v>1.0369516947304253E-2</c:v>
                </c:pt>
                <c:pt idx="1">
                  <c:v>1.1470786693528088E-2</c:v>
                </c:pt>
                <c:pt idx="2">
                  <c:v>1.2281268769726867E-2</c:v>
                </c:pt>
                <c:pt idx="3">
                  <c:v>1.3483997249264842E-2</c:v>
                </c:pt>
                <c:pt idx="4">
                  <c:v>1.4792510968188684E-2</c:v>
                </c:pt>
                <c:pt idx="5">
                  <c:v>1.533929977694741E-2</c:v>
                </c:pt>
                <c:pt idx="6">
                  <c:v>1.6012815380508715E-2</c:v>
                </c:pt>
                <c:pt idx="7">
                  <c:v>1.7074694419062765E-2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8-409D-AB7B-8159CA540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48-409D-AB7B-8159CA5408A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Whistlers'!$B$319:$B$326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Whistlers'!$D$319:$D$326</c:f>
              <c:numCache>
                <c:formatCode>General</c:formatCode>
                <c:ptCount val="8"/>
                <c:pt idx="0">
                  <c:v>8.9442719099991595E-3</c:v>
                </c:pt>
                <c:pt idx="1">
                  <c:v>1.025978352085154E-2</c:v>
                </c:pt>
                <c:pt idx="2">
                  <c:v>1.0783277320343841E-2</c:v>
                </c:pt>
                <c:pt idx="3">
                  <c:v>1.1470786693528088E-2</c:v>
                </c:pt>
                <c:pt idx="4">
                  <c:v>1.1867816581938534E-2</c:v>
                </c:pt>
                <c:pt idx="5">
                  <c:v>1.2309149097933273E-2</c:v>
                </c:pt>
                <c:pt idx="7">
                  <c:v>1.3736056394868901E-2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2-4D7D-8A83-5983B32E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802-4D7D-8A83-5983B32E9A9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Whistlers'!$G$319:$G$326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Whistlers'!$I$319:$I$326</c:f>
              <c:numCache>
                <c:formatCode>General</c:formatCode>
                <c:ptCount val="8"/>
                <c:pt idx="0">
                  <c:v>1.005037815259212E-2</c:v>
                </c:pt>
                <c:pt idx="2">
                  <c:v>1.0846522890932807E-2</c:v>
                </c:pt>
                <c:pt idx="3">
                  <c:v>1.1180339887498949E-2</c:v>
                </c:pt>
                <c:pt idx="4">
                  <c:v>1.1322770341445958E-2</c:v>
                </c:pt>
                <c:pt idx="5">
                  <c:v>1.2639003479138967E-2</c:v>
                </c:pt>
                <c:pt idx="7">
                  <c:v>1.4071950894605839E-2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6-4B57-8B67-9FF006D5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9F6-4B57-8B67-9FF006D5DF3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Whistlers'!$B$342:$B$347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Whistlers'!$D$342:$D$348</c:f>
              <c:numCache>
                <c:formatCode>General</c:formatCode>
                <c:ptCount val="7"/>
                <c:pt idx="0">
                  <c:v>1.324532357065044E-2</c:v>
                </c:pt>
                <c:pt idx="1">
                  <c:v>1.4142135623730951E-2</c:v>
                </c:pt>
                <c:pt idx="2">
                  <c:v>1.5075567228888179E-2</c:v>
                </c:pt>
                <c:pt idx="3">
                  <c:v>1.5811388300841896E-2</c:v>
                </c:pt>
                <c:pt idx="4">
                  <c:v>1.662056238286334E-2</c:v>
                </c:pt>
                <c:pt idx="5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F-488C-88AA-C6E98EC3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26F-488C-88AA-C6E98EC3C87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Whistlers'!$G$342:$G$347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Whistlers'!$I$342:$I$347</c:f>
              <c:numCache>
                <c:formatCode>General</c:formatCode>
                <c:ptCount val="6"/>
                <c:pt idx="0">
                  <c:v>1.3292044433783767E-2</c:v>
                </c:pt>
                <c:pt idx="1">
                  <c:v>1.4071950894605839E-2</c:v>
                </c:pt>
                <c:pt idx="2">
                  <c:v>1.5007505629691604E-2</c:v>
                </c:pt>
                <c:pt idx="3">
                  <c:v>1.5448737310436523E-2</c:v>
                </c:pt>
                <c:pt idx="4">
                  <c:v>1.6597653257732305E-2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8-4E40-9048-C6330C35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238-4E40-9048-C6330C35B4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Whistlers'!$B$363:$B$370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Whistlers'!$D$363:$D$370</c:f>
              <c:numCache>
                <c:formatCode>General</c:formatCode>
                <c:ptCount val="8"/>
                <c:pt idx="0">
                  <c:v>1.025978352085154E-2</c:v>
                </c:pt>
                <c:pt idx="1">
                  <c:v>1.1785113019775792E-2</c:v>
                </c:pt>
                <c:pt idx="2">
                  <c:v>1.3018891098082387E-2</c:v>
                </c:pt>
                <c:pt idx="3">
                  <c:v>1.40028008402801E-2</c:v>
                </c:pt>
                <c:pt idx="4">
                  <c:v>1.4907119849998599E-2</c:v>
                </c:pt>
                <c:pt idx="5">
                  <c:v>1.5617376188860606E-2</c:v>
                </c:pt>
                <c:pt idx="6">
                  <c:v>1.6417727582577962E-2</c:v>
                </c:pt>
                <c:pt idx="7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E-4A01-ACB5-76145823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67E-4A01-ACB5-7614582313F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Whistlers'!$D$25:$D$35</c:f>
              <c:numCache>
                <c:formatCode>General</c:formatCode>
                <c:ptCount val="11"/>
                <c:pt idx="0">
                  <c:v>1.0482848367219183E-2</c:v>
                </c:pt>
                <c:pt idx="1">
                  <c:v>1.1624763874381928E-2</c:v>
                </c:pt>
                <c:pt idx="2">
                  <c:v>1.3018891098082387E-2</c:v>
                </c:pt>
                <c:pt idx="3">
                  <c:v>1.4142135623730951E-2</c:v>
                </c:pt>
                <c:pt idx="5">
                  <c:v>1.6012815380508715E-2</c:v>
                </c:pt>
                <c:pt idx="6">
                  <c:v>1.6831105696898524E-2</c:v>
                </c:pt>
                <c:pt idx="7">
                  <c:v>1.7025130615174973E-2</c:v>
                </c:pt>
                <c:pt idx="8">
                  <c:v>1.7677669529663688E-2</c:v>
                </c:pt>
                <c:pt idx="9">
                  <c:v>1.9034674690672024E-2</c:v>
                </c:pt>
                <c:pt idx="1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C-41C0-AF81-8FAC0F78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12C-41C0-AF81-8FAC0F7883A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Whistlers'!$G$363:$G$370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Whistlers'!$I$363:$I$370</c:f>
              <c:numCache>
                <c:formatCode>General</c:formatCode>
                <c:ptCount val="8"/>
                <c:pt idx="0">
                  <c:v>1.0721125348377948E-2</c:v>
                </c:pt>
                <c:pt idx="1">
                  <c:v>1.1952286093343936E-2</c:v>
                </c:pt>
                <c:pt idx="2">
                  <c:v>1.3096815896275179E-2</c:v>
                </c:pt>
                <c:pt idx="3">
                  <c:v>1.4071950894605839E-2</c:v>
                </c:pt>
                <c:pt idx="4">
                  <c:v>1.5007505629691604E-2</c:v>
                </c:pt>
                <c:pt idx="5">
                  <c:v>1.5772007446912796E-2</c:v>
                </c:pt>
                <c:pt idx="6">
                  <c:v>1.671315676162189E-2</c:v>
                </c:pt>
                <c:pt idx="7">
                  <c:v>1.7817416127494958E-2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2-41F1-B483-753A36C1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092-41F1-B483-753A36C1A52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Whistlers'!$B$386:$B$393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Whistlers'!$D$386:$D$393</c:f>
              <c:numCache>
                <c:formatCode>General</c:formatCode>
                <c:ptCount val="8"/>
                <c:pt idx="0">
                  <c:v>1.066003581778052E-2</c:v>
                </c:pt>
                <c:pt idx="1">
                  <c:v>1.3483997249264842E-2</c:v>
                </c:pt>
                <c:pt idx="4">
                  <c:v>1.8797789509922808E-2</c:v>
                </c:pt>
                <c:pt idx="5">
                  <c:v>1.9764235376052371E-2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1-4D53-A3DC-D14E34DE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D21-4D53-A3DC-D14E34DE57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Whistlers'!$G$386:$G$393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Whistlers'!$I$386:$I$393</c:f>
              <c:numCache>
                <c:formatCode>General</c:formatCode>
                <c:ptCount val="8"/>
                <c:pt idx="0">
                  <c:v>1.1250879009260238E-2</c:v>
                </c:pt>
                <c:pt idx="1">
                  <c:v>1.3483997249264842E-2</c:v>
                </c:pt>
                <c:pt idx="2">
                  <c:v>1.5007505629691604E-2</c:v>
                </c:pt>
                <c:pt idx="3">
                  <c:v>1.6831105696898524E-2</c:v>
                </c:pt>
                <c:pt idx="4">
                  <c:v>1.8864566947613626E-2</c:v>
                </c:pt>
                <c:pt idx="5">
                  <c:v>2.0541200750444025E-2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2-47A4-A9D1-3AB2EEB7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7A2-47A4-A9D1-3AB2EEB7DF8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Whistlers'!$B$407:$B$413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Whistlers'!$D$407:$D$413</c:f>
              <c:numCache>
                <c:formatCode>General</c:formatCode>
                <c:ptCount val="7"/>
                <c:pt idx="0">
                  <c:v>1.0910894511799619E-2</c:v>
                </c:pt>
                <c:pt idx="1">
                  <c:v>1.1867816581938534E-2</c:v>
                </c:pt>
                <c:pt idx="2">
                  <c:v>1.3018891098082387E-2</c:v>
                </c:pt>
                <c:pt idx="3">
                  <c:v>1.3608276348795433E-2</c:v>
                </c:pt>
                <c:pt idx="4">
                  <c:v>1.4907119849998599E-2</c:v>
                </c:pt>
                <c:pt idx="5">
                  <c:v>1.6012815380508715E-2</c:v>
                </c:pt>
                <c:pt idx="6">
                  <c:v>1.7025130615174973E-2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5-4BA5-AE57-59D46F1F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7C5-4BA5-AE57-59D46F1F42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19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Whistlers'!$G$407:$G$413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Whistlers'!$I$407:$I$412</c:f>
              <c:numCache>
                <c:formatCode>General</c:formatCode>
                <c:ptCount val="6"/>
                <c:pt idx="0">
                  <c:v>1.1111111111111112E-2</c:v>
                </c:pt>
                <c:pt idx="1">
                  <c:v>1.2198750911856666E-2</c:v>
                </c:pt>
                <c:pt idx="2">
                  <c:v>1.3096815896275179E-2</c:v>
                </c:pt>
                <c:pt idx="3">
                  <c:v>1.3975424859373685E-2</c:v>
                </c:pt>
                <c:pt idx="4">
                  <c:v>1.4792510968188684E-2</c:v>
                </c:pt>
                <c:pt idx="5">
                  <c:v>1.5891043154093204E-2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8-4C38-9C33-91E51C44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F08-4C38-9C33-91E51C4436E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20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Whistlers'!$B$429:$B$433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Whistlers'!$D$429:$D$433</c:f>
              <c:numCache>
                <c:formatCode>General</c:formatCode>
                <c:ptCount val="5"/>
                <c:pt idx="0">
                  <c:v>9.5346258924559231E-3</c:v>
                </c:pt>
                <c:pt idx="1">
                  <c:v>1.1043152607484653E-2</c:v>
                </c:pt>
                <c:pt idx="2">
                  <c:v>1.1624763874381928E-2</c:v>
                </c:pt>
                <c:pt idx="3">
                  <c:v>1.1867816581938534E-2</c:v>
                </c:pt>
                <c:pt idx="4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3-4F10-B898-71742F4D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A43-4F10-B898-71742F4DEB9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20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Whistlers'!$G$429:$G$433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Whistlers'!$I$429:$I$433</c:f>
              <c:numCache>
                <c:formatCode>General</c:formatCode>
                <c:ptCount val="5"/>
                <c:pt idx="0">
                  <c:v>1.0206207261596576E-2</c:v>
                </c:pt>
                <c:pt idx="1">
                  <c:v>1.0846522890932807E-2</c:v>
                </c:pt>
                <c:pt idx="2">
                  <c:v>1.1624763874381928E-2</c:v>
                </c:pt>
                <c:pt idx="3">
                  <c:v>1.1785113019775792E-2</c:v>
                </c:pt>
                <c:pt idx="4">
                  <c:v>1.254911610276317E-2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D0-8612-68B822F6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BDA-4ED0-8612-68B822F607B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Whistlers'!$B$449:$B$459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Whistlers'!$D$449:$D$459</c:f>
              <c:numCache>
                <c:formatCode>General</c:formatCode>
                <c:ptCount val="11"/>
                <c:pt idx="0">
                  <c:v>8.838834764831844E-3</c:v>
                </c:pt>
                <c:pt idx="2">
                  <c:v>1.0369516947304253E-2</c:v>
                </c:pt>
                <c:pt idx="3">
                  <c:v>1.1322770341445958E-2</c:v>
                </c:pt>
                <c:pt idx="4">
                  <c:v>1.1624763874381928E-2</c:v>
                </c:pt>
                <c:pt idx="5">
                  <c:v>1.2500000000000001E-2</c:v>
                </c:pt>
                <c:pt idx="6">
                  <c:v>1.3018891098082387E-2</c:v>
                </c:pt>
                <c:pt idx="7">
                  <c:v>1.324532357065044E-2</c:v>
                </c:pt>
                <c:pt idx="8">
                  <c:v>1.324532357065044E-2</c:v>
                </c:pt>
                <c:pt idx="9">
                  <c:v>1.40028008402801E-2</c:v>
                </c:pt>
                <c:pt idx="10">
                  <c:v>1.4433756729740642E-2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2-41D3-AB8C-5B566FE7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692-41D3-AB8C-5B566FE7B3F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Whistlers'!$G$449:$G$459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Whistlers'!$I$449:$I$459</c:f>
              <c:numCache>
                <c:formatCode>General</c:formatCode>
                <c:ptCount val="11"/>
                <c:pt idx="0">
                  <c:v>9.7590007294853318E-3</c:v>
                </c:pt>
                <c:pt idx="1">
                  <c:v>1.005037815259212E-2</c:v>
                </c:pt>
                <c:pt idx="2">
                  <c:v>1.0783277320343841E-2</c:v>
                </c:pt>
                <c:pt idx="3">
                  <c:v>1.1180339887498949E-2</c:v>
                </c:pt>
                <c:pt idx="4">
                  <c:v>1.1952286093343936E-2</c:v>
                </c:pt>
                <c:pt idx="5">
                  <c:v>1.2198750911856666E-2</c:v>
                </c:pt>
                <c:pt idx="6">
                  <c:v>1.273085049377989E-2</c:v>
                </c:pt>
                <c:pt idx="7">
                  <c:v>1.3292044433783767E-2</c:v>
                </c:pt>
                <c:pt idx="8">
                  <c:v>1.3775097846589401E-2</c:v>
                </c:pt>
                <c:pt idx="9">
                  <c:v>1.3867504905630728E-2</c:v>
                </c:pt>
                <c:pt idx="10">
                  <c:v>1.3975424859373685E-2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6-4C58-922A-01D9D6E7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A6-4C58-922A-01D9D6E7121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Whistlers'!$B$475:$B$482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Whistlers'!$D$475:$D$482</c:f>
              <c:numCache>
                <c:formatCode>General</c:formatCode>
                <c:ptCount val="8"/>
                <c:pt idx="0">
                  <c:v>9.4072086838359725E-3</c:v>
                </c:pt>
                <c:pt idx="1">
                  <c:v>9.9014754297667429E-3</c:v>
                </c:pt>
                <c:pt idx="2">
                  <c:v>1.0369516947304253E-2</c:v>
                </c:pt>
                <c:pt idx="4">
                  <c:v>1.1180339887498949E-2</c:v>
                </c:pt>
                <c:pt idx="5">
                  <c:v>1.1322770341445958E-2</c:v>
                </c:pt>
                <c:pt idx="6">
                  <c:v>1.1785113019775792E-2</c:v>
                </c:pt>
                <c:pt idx="7">
                  <c:v>1.203858530857692E-2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B-4D13-B0EF-2CD1E144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57B-4D13-B0EF-2CD1E144441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'7_25 2am Whistlers'!$I$25:$I$35</c:f>
              <c:numCache>
                <c:formatCode>General</c:formatCode>
                <c:ptCount val="11"/>
                <c:pt idx="0">
                  <c:v>1.0721125348377948E-2</c:v>
                </c:pt>
                <c:pt idx="1">
                  <c:v>1.203858530857692E-2</c:v>
                </c:pt>
                <c:pt idx="2">
                  <c:v>1.324532357065044E-2</c:v>
                </c:pt>
                <c:pt idx="3">
                  <c:v>1.3989092759813318E-2</c:v>
                </c:pt>
                <c:pt idx="4">
                  <c:v>1.4890583938253495E-2</c:v>
                </c:pt>
                <c:pt idx="5">
                  <c:v>1.5851065623706032E-2</c:v>
                </c:pt>
                <c:pt idx="6">
                  <c:v>1.6574838603294898E-2</c:v>
                </c:pt>
                <c:pt idx="7">
                  <c:v>1.7650112740455196E-2</c:v>
                </c:pt>
                <c:pt idx="8">
                  <c:v>1.8797789509922808E-2</c:v>
                </c:pt>
                <c:pt idx="10">
                  <c:v>1.9841894753313626E-2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D-46F7-97CA-F28F7700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A6D-46F7-97CA-F28F7700864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Whister 23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Whistlers'!$G$475:$G$486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Whistlers'!$I$475:$I$486</c:f>
              <c:numCache>
                <c:formatCode>General</c:formatCode>
                <c:ptCount val="12"/>
                <c:pt idx="0">
                  <c:v>1.0369516947304253E-2</c:v>
                </c:pt>
                <c:pt idx="1">
                  <c:v>1.0910894511799619E-2</c:v>
                </c:pt>
                <c:pt idx="2">
                  <c:v>1.1322770341445958E-2</c:v>
                </c:pt>
                <c:pt idx="3">
                  <c:v>1.1470786693528088E-2</c:v>
                </c:pt>
                <c:pt idx="4">
                  <c:v>1.1867816581938534E-2</c:v>
                </c:pt>
                <c:pt idx="5">
                  <c:v>1.203858530857692E-2</c:v>
                </c:pt>
                <c:pt idx="6">
                  <c:v>1.270001270001905E-2</c:v>
                </c:pt>
                <c:pt idx="7">
                  <c:v>1.3018891098082387E-2</c:v>
                </c:pt>
                <c:pt idx="8">
                  <c:v>1.3018891098082387E-2</c:v>
                </c:pt>
                <c:pt idx="9">
                  <c:v>1.3483997249264842E-2</c:v>
                </c:pt>
                <c:pt idx="10">
                  <c:v>1.3483997249264842E-2</c:v>
                </c:pt>
                <c:pt idx="11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9-4BDE-B990-F70E33A9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899-4BDE-B990-F70E33A9914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Wistler 23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Whistlers'!$B$502:$B$508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Whistlers'!$D$502:$D$508</c:f>
              <c:numCache>
                <c:formatCode>General</c:formatCode>
                <c:ptCount val="7"/>
                <c:pt idx="0">
                  <c:v>9.7590007294853318E-3</c:v>
                </c:pt>
                <c:pt idx="1">
                  <c:v>1.1043152607484653E-2</c:v>
                </c:pt>
                <c:pt idx="2">
                  <c:v>1.203858530857692E-2</c:v>
                </c:pt>
                <c:pt idx="3">
                  <c:v>1.2500000000000001E-2</c:v>
                </c:pt>
                <c:pt idx="4">
                  <c:v>1.3867504905630728E-2</c:v>
                </c:pt>
                <c:pt idx="5">
                  <c:v>1.4907119849998599E-2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0-4B78-9B50-F86F07DE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680-4B78-9B50-F86F07DED25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Whistlers'!$G$502:$G$517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Whistlers'!$I$502:$I$517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1.066003581778052E-2</c:v>
                </c:pt>
                <c:pt idx="3">
                  <c:v>1.066003581778052E-2</c:v>
                </c:pt>
                <c:pt idx="4">
                  <c:v>1.066003581778052E-2</c:v>
                </c:pt>
                <c:pt idx="5">
                  <c:v>1.1180339887498949E-2</c:v>
                </c:pt>
                <c:pt idx="6">
                  <c:v>1.1180339887498949E-2</c:v>
                </c:pt>
                <c:pt idx="7">
                  <c:v>1.1624763874381928E-2</c:v>
                </c:pt>
                <c:pt idx="8">
                  <c:v>1.1624763874381928E-2</c:v>
                </c:pt>
                <c:pt idx="9">
                  <c:v>1.1867816581938534E-2</c:v>
                </c:pt>
                <c:pt idx="10">
                  <c:v>1.1867816581938534E-2</c:v>
                </c:pt>
                <c:pt idx="11">
                  <c:v>1.1867816581938534E-2</c:v>
                </c:pt>
                <c:pt idx="12">
                  <c:v>1.1867816581938534E-2</c:v>
                </c:pt>
                <c:pt idx="13">
                  <c:v>1.2500000000000001E-2</c:v>
                </c:pt>
                <c:pt idx="14">
                  <c:v>1.270001270001905E-2</c:v>
                </c:pt>
                <c:pt idx="15">
                  <c:v>1.3483997249264842E-2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9-482D-BEBC-874E12F9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749-482D-BEBC-874E12F92FA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02:37 Whistler 25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Whistlers'!$B$520:$B$523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'7_25 2am Whistlers'!$D$520:$D$523</c:f>
              <c:numCache>
                <c:formatCode>General</c:formatCode>
                <c:ptCount val="4"/>
                <c:pt idx="0">
                  <c:v>1.2500000000000001E-2</c:v>
                </c:pt>
                <c:pt idx="1">
                  <c:v>1.4433756729740642E-2</c:v>
                </c:pt>
                <c:pt idx="2">
                  <c:v>1.6200839225208361E-2</c:v>
                </c:pt>
                <c:pt idx="3">
                  <c:v>1.6417727582577962E-2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D-4925-BAF2-7449CA87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35D-4925-BAF2-7449CA8739F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02:37 Whistler 26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Whistlers'!$G$520:$G$522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'7_25 2am Whistlers'!$I$520:$I$522</c:f>
              <c:numCache>
                <c:formatCode>General</c:formatCode>
                <c:ptCount val="3"/>
                <c:pt idx="0">
                  <c:v>1.324532357065044E-2</c:v>
                </c:pt>
                <c:pt idx="1">
                  <c:v>1.4744195615489713E-2</c:v>
                </c:pt>
                <c:pt idx="2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9-4178-B392-52B3465E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B69-4178-B392-52B3465E09C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02:38 Whistler 27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Whistlers'!$B$533:$B$539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Whistlers'!$D$533:$D$539</c:f>
              <c:numCache>
                <c:formatCode>General</c:formatCode>
                <c:ptCount val="7"/>
                <c:pt idx="0">
                  <c:v>8.9802651013387459E-3</c:v>
                </c:pt>
                <c:pt idx="1">
                  <c:v>1.0721125348377948E-2</c:v>
                </c:pt>
                <c:pt idx="2">
                  <c:v>1.1867816581938534E-2</c:v>
                </c:pt>
                <c:pt idx="3">
                  <c:v>1.3130643285972255E-2</c:v>
                </c:pt>
                <c:pt idx="4">
                  <c:v>1.4142135623730951E-2</c:v>
                </c:pt>
                <c:pt idx="5">
                  <c:v>1.4744195615489713E-2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C-4187-9F3A-807513899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95C-4187-9F3A-807513899E7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02:38 Whistler 27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Whistlers'!$G$533:$G$538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Whistlers'!$I$533:$I$538</c:f>
              <c:numCache>
                <c:formatCode>General</c:formatCode>
                <c:ptCount val="6"/>
                <c:pt idx="0">
                  <c:v>9.3048421039847087E-3</c:v>
                </c:pt>
                <c:pt idx="1">
                  <c:v>1.0617889224776644E-2</c:v>
                </c:pt>
                <c:pt idx="2">
                  <c:v>1.1892969170906879E-2</c:v>
                </c:pt>
                <c:pt idx="3">
                  <c:v>1.2519577145903359E-2</c:v>
                </c:pt>
                <c:pt idx="4">
                  <c:v>1.3921151159742613E-2</c:v>
                </c:pt>
                <c:pt idx="5">
                  <c:v>1.4760248092334923E-2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5-45B6-8737-2B9E3D61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6E5-45B6-8737-2B9E3D61C0D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Whistlers'!$B$555:$B$561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numCache>
            </c:numRef>
          </c:xVal>
          <c:yVal>
            <c:numRef>
              <c:f>'7_25 2am Whistlers'!$D$555:$D$561</c:f>
              <c:numCache>
                <c:formatCode>General</c:formatCode>
                <c:ptCount val="7"/>
                <c:pt idx="0">
                  <c:v>9.940534656094303E-3</c:v>
                </c:pt>
                <c:pt idx="1">
                  <c:v>1.0752066611409407E-2</c:v>
                </c:pt>
                <c:pt idx="2">
                  <c:v>1.1187334157740449E-2</c:v>
                </c:pt>
                <c:pt idx="3">
                  <c:v>1.1632626414255727E-2</c:v>
                </c:pt>
                <c:pt idx="4">
                  <c:v>1.2100119186760988E-2</c:v>
                </c:pt>
                <c:pt idx="5">
                  <c:v>1.2337220169960089E-2</c:v>
                </c:pt>
                <c:pt idx="6">
                  <c:v>1.421338109037403E-2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8-40A9-BB4B-B7C8CC43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C38-40A9-BB4B-B7C8CC439DA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Whistlers'!$G$555:$G$559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Whistlers'!$I$555:$I$559</c:f>
              <c:numCache>
                <c:formatCode>General</c:formatCode>
                <c:ptCount val="5"/>
                <c:pt idx="0">
                  <c:v>9.990014975043671E-3</c:v>
                </c:pt>
                <c:pt idx="1">
                  <c:v>1.0494387004027836E-2</c:v>
                </c:pt>
                <c:pt idx="2">
                  <c:v>1.1166390612088834E-2</c:v>
                </c:pt>
                <c:pt idx="3">
                  <c:v>1.1696106429438607E-2</c:v>
                </c:pt>
                <c:pt idx="4">
                  <c:v>1.2226071776788359E-2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6-4D81-9F1B-4F9C959A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C6-4D81-9F1B-4F9C959A008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Whistlers'!$B$577:$B$583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Whistlers'!$D$577:$D$583</c:f>
              <c:numCache>
                <c:formatCode>General</c:formatCode>
                <c:ptCount val="7"/>
                <c:pt idx="0">
                  <c:v>9.9800598006974887E-3</c:v>
                </c:pt>
                <c:pt idx="1">
                  <c:v>1.062387957178338E-2</c:v>
                </c:pt>
                <c:pt idx="3">
                  <c:v>1.1229577231219767E-2</c:v>
                </c:pt>
                <c:pt idx="6">
                  <c:v>1.1909826683508273E-2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1-45F1-9F7B-FC7CE82D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481-45F1-9F7B-FC7CE82D4D6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Whistlers'!$B$51:$B$60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Whistlers'!$D$51:$D$60</c:f>
              <c:numCache>
                <c:formatCode>General</c:formatCode>
                <c:ptCount val="10"/>
                <c:pt idx="2">
                  <c:v>1.0482848367219183E-2</c:v>
                </c:pt>
                <c:pt idx="3">
                  <c:v>1.0910894511799619E-2</c:v>
                </c:pt>
                <c:pt idx="4">
                  <c:v>1.1624763874381928E-2</c:v>
                </c:pt>
                <c:pt idx="5">
                  <c:v>1.2216944435630523E-2</c:v>
                </c:pt>
                <c:pt idx="6">
                  <c:v>1.270001270001905E-2</c:v>
                </c:pt>
                <c:pt idx="7">
                  <c:v>1.3018891098082387E-2</c:v>
                </c:pt>
                <c:pt idx="8">
                  <c:v>1.4142135623730951E-2</c:v>
                </c:pt>
                <c:pt idx="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7-4774-B233-A0219984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2D7-4774-B233-A021998481B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02:41 Whistler 30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Whistlers'!$B$599:$B$609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Whistlers'!$D$599:$D$609</c:f>
              <c:numCache>
                <c:formatCode>General</c:formatCode>
                <c:ptCount val="11"/>
                <c:pt idx="0">
                  <c:v>8.421519210665189E-3</c:v>
                </c:pt>
                <c:pt idx="1">
                  <c:v>1.0369516947304253E-2</c:v>
                </c:pt>
                <c:pt idx="2">
                  <c:v>1.1493493650809091E-2</c:v>
                </c:pt>
                <c:pt idx="3">
                  <c:v>1.2539246564387979E-2</c:v>
                </c:pt>
                <c:pt idx="4">
                  <c:v>1.3827674747047453E-2</c:v>
                </c:pt>
                <c:pt idx="5">
                  <c:v>1.455556274348955E-2</c:v>
                </c:pt>
                <c:pt idx="6">
                  <c:v>1.5448737310436523E-2</c:v>
                </c:pt>
                <c:pt idx="7">
                  <c:v>1.6200839225208361E-2</c:v>
                </c:pt>
                <c:pt idx="8">
                  <c:v>1.7099639201419235E-2</c:v>
                </c:pt>
                <c:pt idx="9">
                  <c:v>1.8018749253911177E-2</c:v>
                </c:pt>
                <c:pt idx="10">
                  <c:v>1.8966081045272039E-2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D-411E-ABE0-9BE8F618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C7D-411E-ABE0-9BE8F618E30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02:41 Whistler 30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Whistlers'!$G$599:$G$608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Whistlers'!$I$599:$I$608</c:f>
              <c:numCache>
                <c:formatCode>General</c:formatCode>
                <c:ptCount val="10"/>
                <c:pt idx="0">
                  <c:v>9.0313934979878684E-3</c:v>
                </c:pt>
                <c:pt idx="1">
                  <c:v>1.0629880069054676E-2</c:v>
                </c:pt>
                <c:pt idx="2">
                  <c:v>1.1876183038093588E-2</c:v>
                </c:pt>
                <c:pt idx="3">
                  <c:v>1.2909944487358056E-2</c:v>
                </c:pt>
                <c:pt idx="4">
                  <c:v>1.3867504905630728E-2</c:v>
                </c:pt>
                <c:pt idx="5">
                  <c:v>1.4680505487867587E-2</c:v>
                </c:pt>
                <c:pt idx="6">
                  <c:v>1.5791661046371634E-2</c:v>
                </c:pt>
                <c:pt idx="7">
                  <c:v>1.6760038078849772E-2</c:v>
                </c:pt>
                <c:pt idx="8">
                  <c:v>1.7733172553297715E-2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D-472A-A687-FD25CD28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43D-472A-A687-FD25CD285A5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Whistlers'!$B$625:$B$640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Whistlers'!$D$625:$D$640</c:f>
              <c:numCache>
                <c:formatCode>General</c:formatCode>
                <c:ptCount val="16"/>
                <c:pt idx="0">
                  <c:v>8.362420100070907E-3</c:v>
                </c:pt>
                <c:pt idx="1">
                  <c:v>8.7705801930702924E-3</c:v>
                </c:pt>
                <c:pt idx="2">
                  <c:v>9.9014754297667429E-3</c:v>
                </c:pt>
                <c:pt idx="3">
                  <c:v>1.0380684981717497E-2</c:v>
                </c:pt>
                <c:pt idx="4">
                  <c:v>1.0878565864408423E-2</c:v>
                </c:pt>
                <c:pt idx="5">
                  <c:v>1.1229577231219767E-2</c:v>
                </c:pt>
                <c:pt idx="6">
                  <c:v>1.1909826683508273E-2</c:v>
                </c:pt>
                <c:pt idx="7">
                  <c:v>1.2689783127114683E-2</c:v>
                </c:pt>
                <c:pt idx="8">
                  <c:v>1.339900047184581E-2</c:v>
                </c:pt>
                <c:pt idx="9">
                  <c:v>1.3459547551454138E-2</c:v>
                </c:pt>
                <c:pt idx="10">
                  <c:v>1.4113935923440919E-2</c:v>
                </c:pt>
                <c:pt idx="11">
                  <c:v>1.4329647903382261E-2</c:v>
                </c:pt>
                <c:pt idx="12">
                  <c:v>1.4907119849998599E-2</c:v>
                </c:pt>
                <c:pt idx="13">
                  <c:v>1.5267620413811481E-2</c:v>
                </c:pt>
                <c:pt idx="14">
                  <c:v>1.5694120514358614E-2</c:v>
                </c:pt>
                <c:pt idx="15">
                  <c:v>1.5871016626723793E-2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B-459D-8E5D-A8A2065EC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69B-459D-8E5D-A8A2065ECB1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Whistlers'!$G$625:$G$640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Whistlers'!$I$625:$I$640</c:f>
              <c:numCache>
                <c:formatCode>General</c:formatCode>
                <c:ptCount val="16"/>
                <c:pt idx="0">
                  <c:v>8.7038827977848916E-3</c:v>
                </c:pt>
                <c:pt idx="1">
                  <c:v>8.8561488554009526E-3</c:v>
                </c:pt>
                <c:pt idx="2">
                  <c:v>1.0117022553245909E-2</c:v>
                </c:pt>
                <c:pt idx="3">
                  <c:v>1.0546786488216739E-2</c:v>
                </c:pt>
                <c:pt idx="4">
                  <c:v>1.1166390612088834E-2</c:v>
                </c:pt>
                <c:pt idx="5">
                  <c:v>1.1554711093948627E-2</c:v>
                </c:pt>
                <c:pt idx="6">
                  <c:v>1.2135707849456652E-2</c:v>
                </c:pt>
                <c:pt idx="8">
                  <c:v>1.3292044433783767E-2</c:v>
                </c:pt>
                <c:pt idx="9">
                  <c:v>1.3595693566309273E-2</c:v>
                </c:pt>
                <c:pt idx="12">
                  <c:v>1.4973818705886995E-2</c:v>
                </c:pt>
                <c:pt idx="13">
                  <c:v>1.5831189671532589E-2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1-4464-AB35-1584915E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51-4464-AB35-1584915EDFE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Whistlers'!$B$656:$B$665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Whistlers'!$D$656:$D$665</c:f>
              <c:numCache>
                <c:formatCode>General</c:formatCode>
                <c:ptCount val="10"/>
                <c:pt idx="0">
                  <c:v>8.6066296582387042E-3</c:v>
                </c:pt>
                <c:pt idx="1">
                  <c:v>1.0582158705422126E-2</c:v>
                </c:pt>
                <c:pt idx="2">
                  <c:v>1.1867816581938534E-2</c:v>
                </c:pt>
                <c:pt idx="3">
                  <c:v>1.2639003479138967E-2</c:v>
                </c:pt>
                <c:pt idx="4">
                  <c:v>1.362089413207989E-2</c:v>
                </c:pt>
                <c:pt idx="5">
                  <c:v>1.4540168172557631E-2</c:v>
                </c:pt>
                <c:pt idx="6">
                  <c:v>1.5321285325897389E-2</c:v>
                </c:pt>
                <c:pt idx="7">
                  <c:v>1.6200839225208361E-2</c:v>
                </c:pt>
                <c:pt idx="8">
                  <c:v>1.6783627165933779E-2</c:v>
                </c:pt>
                <c:pt idx="9">
                  <c:v>1.7733172553297715E-2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A-49A2-B91E-FC875BAC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6DA-49A2-B91E-FC875BAC08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Whistlers'!$G$656:$G$663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Whistlers'!$I$656:$I$663</c:f>
              <c:numCache>
                <c:formatCode>General</c:formatCode>
                <c:ptCount val="8"/>
                <c:pt idx="0">
                  <c:v>1.0840148207519447E-2</c:v>
                </c:pt>
                <c:pt idx="1">
                  <c:v>1.1876183038093588E-2</c:v>
                </c:pt>
                <c:pt idx="2">
                  <c:v>1.2942340885816991E-2</c:v>
                </c:pt>
                <c:pt idx="3">
                  <c:v>1.3975424859373685E-2</c:v>
                </c:pt>
                <c:pt idx="4">
                  <c:v>1.4744195615489713E-2</c:v>
                </c:pt>
                <c:pt idx="5">
                  <c:v>1.5636456680019055E-2</c:v>
                </c:pt>
                <c:pt idx="6">
                  <c:v>1.6643566632465155E-2</c:v>
                </c:pt>
                <c:pt idx="7">
                  <c:v>1.7595383576944672E-2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D1B-9F7C-19CECDB9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444-4D1B-9F7C-19CECDB9E6D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Whistlers'!$B$681:$B$695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'7_25 2am Whistlers'!$D$681:$D$695</c:f>
              <c:numCache>
                <c:formatCode>General</c:formatCode>
                <c:ptCount val="15"/>
                <c:pt idx="0">
                  <c:v>8.8045090632562373E-3</c:v>
                </c:pt>
                <c:pt idx="1">
                  <c:v>9.7823197608903692E-3</c:v>
                </c:pt>
                <c:pt idx="2">
                  <c:v>1.0055457949809358E-2</c:v>
                </c:pt>
                <c:pt idx="3">
                  <c:v>1.0380684981717497E-2</c:v>
                </c:pt>
                <c:pt idx="6">
                  <c:v>1.1359236684941296E-2</c:v>
                </c:pt>
                <c:pt idx="7">
                  <c:v>1.1867816581938534E-2</c:v>
                </c:pt>
                <c:pt idx="8">
                  <c:v>1.2244387999457521E-2</c:v>
                </c:pt>
                <c:pt idx="9">
                  <c:v>1.2639003479138967E-2</c:v>
                </c:pt>
                <c:pt idx="11">
                  <c:v>1.2985917914454271E-2</c:v>
                </c:pt>
                <c:pt idx="12">
                  <c:v>1.3303802104754786E-2</c:v>
                </c:pt>
                <c:pt idx="13">
                  <c:v>1.362089413207989E-2</c:v>
                </c:pt>
                <c:pt idx="14">
                  <c:v>1.4058038927888332E-2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9-4B82-BC22-615026B01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609-4B82-BC22-615026B0128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Whistlers'!$G$681:$G$695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'7_25 2am Whistlers'!$I$681:$I$695</c:f>
              <c:numCache>
                <c:formatCode>General</c:formatCode>
                <c:ptCount val="15"/>
                <c:pt idx="0">
                  <c:v>9.1211115298940066E-3</c:v>
                </c:pt>
                <c:pt idx="1">
                  <c:v>9.6538409413446848E-3</c:v>
                </c:pt>
                <c:pt idx="2">
                  <c:v>9.8966253312980437E-3</c:v>
                </c:pt>
                <c:pt idx="3">
                  <c:v>1.0319703127050599E-2</c:v>
                </c:pt>
                <c:pt idx="4">
                  <c:v>1.05999788000636E-2</c:v>
                </c:pt>
                <c:pt idx="5">
                  <c:v>1.0833784750435987E-2</c:v>
                </c:pt>
                <c:pt idx="6">
                  <c:v>1.1166390612088834E-2</c:v>
                </c:pt>
                <c:pt idx="7">
                  <c:v>1.1554711093948627E-2</c:v>
                </c:pt>
                <c:pt idx="8">
                  <c:v>1.234661995811987E-2</c:v>
                </c:pt>
                <c:pt idx="10">
                  <c:v>1.2720546282869609E-2</c:v>
                </c:pt>
                <c:pt idx="11">
                  <c:v>1.3268622310856881E-2</c:v>
                </c:pt>
                <c:pt idx="12">
                  <c:v>1.3268622310856881E-2</c:v>
                </c:pt>
                <c:pt idx="13">
                  <c:v>1.4300313895335041E-2</c:v>
                </c:pt>
                <c:pt idx="14">
                  <c:v>1.4300313895335041E-2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F-4963-8C09-BC22977F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BF-4963-8C09-BC22977FF6E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Whistlers'!$B$711:$B$717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Whistlers'!$D$711:$D$717</c:f>
              <c:numCache>
                <c:formatCode>General</c:formatCode>
                <c:ptCount val="7"/>
                <c:pt idx="0">
                  <c:v>1.062387957178338E-2</c:v>
                </c:pt>
                <c:pt idx="1">
                  <c:v>1.1485909688484916E-2</c:v>
                </c:pt>
                <c:pt idx="2">
                  <c:v>1.2689783127114683E-2</c:v>
                </c:pt>
                <c:pt idx="3">
                  <c:v>1.3671718540493264E-2</c:v>
                </c:pt>
                <c:pt idx="4">
                  <c:v>1.4113935923440919E-2</c:v>
                </c:pt>
                <c:pt idx="5">
                  <c:v>1.455556274348955E-2</c:v>
                </c:pt>
                <c:pt idx="6">
                  <c:v>1.4907119849998599E-2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1-4023-A1B4-687CDB38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661-4023-A1B4-687CDB38794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Whistlers'!$G$711:$G$717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Whistlers'!$I$711:$I$717</c:f>
              <c:numCache>
                <c:formatCode>General</c:formatCode>
                <c:ptCount val="7"/>
                <c:pt idx="0">
                  <c:v>9.9701343285247181E-3</c:v>
                </c:pt>
                <c:pt idx="1">
                  <c:v>1.0733469768527296E-2</c:v>
                </c:pt>
                <c:pt idx="2">
                  <c:v>1.1876183038093588E-2</c:v>
                </c:pt>
                <c:pt idx="3">
                  <c:v>1.3327411355100583E-2</c:v>
                </c:pt>
                <c:pt idx="4">
                  <c:v>1.4071950894605839E-2</c:v>
                </c:pt>
                <c:pt idx="5">
                  <c:v>1.4890583938253495E-2</c:v>
                </c:pt>
                <c:pt idx="6">
                  <c:v>1.4890583938253495E-2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5-486C-96A2-98841482A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645-486C-96A2-98841482AA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Whistlers'!$G$51:$G$60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Whistlers'!$I$51:$I$60</c:f>
              <c:numCache>
                <c:formatCode>General</c:formatCode>
                <c:ptCount val="10"/>
                <c:pt idx="0">
                  <c:v>8.9442719099991595E-3</c:v>
                </c:pt>
                <c:pt idx="1">
                  <c:v>9.712858623572641E-3</c:v>
                </c:pt>
                <c:pt idx="2">
                  <c:v>9.9503719020998908E-3</c:v>
                </c:pt>
                <c:pt idx="3">
                  <c:v>1.0976425998969034E-2</c:v>
                </c:pt>
                <c:pt idx="4">
                  <c:v>1.1624763874381928E-2</c:v>
                </c:pt>
                <c:pt idx="5">
                  <c:v>1.203858530857692E-2</c:v>
                </c:pt>
                <c:pt idx="6">
                  <c:v>1.270001270001905E-2</c:v>
                </c:pt>
                <c:pt idx="7">
                  <c:v>1.2909944487358056E-2</c:v>
                </c:pt>
                <c:pt idx="8">
                  <c:v>1.324532357065044E-2</c:v>
                </c:pt>
                <c:pt idx="9">
                  <c:v>1.362089413207989E-2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7-43A9-BCDC-7515D54F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F97-43A9-BCDC-7515D54F3A6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Whistlers'!$B$733:$B$745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'7_25 2am Whistlers'!$D$733:$D$745</c:f>
              <c:numCache>
                <c:formatCode>General</c:formatCode>
                <c:ptCount val="13"/>
                <c:pt idx="0">
                  <c:v>8.838834764831844E-3</c:v>
                </c:pt>
                <c:pt idx="1">
                  <c:v>1.0096375546923044E-2</c:v>
                </c:pt>
                <c:pt idx="2">
                  <c:v>1.0096375546923044E-2</c:v>
                </c:pt>
                <c:pt idx="3">
                  <c:v>1.1187334157740449E-2</c:v>
                </c:pt>
                <c:pt idx="4">
                  <c:v>1.1680139041202724E-2</c:v>
                </c:pt>
                <c:pt idx="5">
                  <c:v>1.2244387999457521E-2</c:v>
                </c:pt>
                <c:pt idx="6">
                  <c:v>1.2588828594761015E-2</c:v>
                </c:pt>
                <c:pt idx="7">
                  <c:v>1.2985917914454271E-2</c:v>
                </c:pt>
                <c:pt idx="8">
                  <c:v>1.339900047184581E-2</c:v>
                </c:pt>
                <c:pt idx="9">
                  <c:v>1.3671718540493264E-2</c:v>
                </c:pt>
                <c:pt idx="10">
                  <c:v>1.4113935923440919E-2</c:v>
                </c:pt>
                <c:pt idx="11">
                  <c:v>1.4973818705886995E-2</c:v>
                </c:pt>
                <c:pt idx="12">
                  <c:v>1.5024434575434523E-2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2-4473-B65F-2C073E72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362-4473-B65F-2C073E725EB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Whistlers'!$G$733:$G$745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'7_25 2am Whistlers'!$I$733:$I$745</c:f>
              <c:numCache>
                <c:formatCode>General</c:formatCode>
                <c:ptCount val="13"/>
                <c:pt idx="2">
                  <c:v>1.0605938867332436E-2</c:v>
                </c:pt>
                <c:pt idx="3">
                  <c:v>1.1111111111111112E-2</c:v>
                </c:pt>
                <c:pt idx="4">
                  <c:v>1.175251236805671E-2</c:v>
                </c:pt>
                <c:pt idx="5">
                  <c:v>1.1935247900657215E-2</c:v>
                </c:pt>
                <c:pt idx="6">
                  <c:v>1.259881576697424E-2</c:v>
                </c:pt>
                <c:pt idx="7">
                  <c:v>1.2942340885816991E-2</c:v>
                </c:pt>
                <c:pt idx="8">
                  <c:v>1.3199091933711365E-2</c:v>
                </c:pt>
                <c:pt idx="9">
                  <c:v>1.4071950894605839E-2</c:v>
                </c:pt>
                <c:pt idx="10">
                  <c:v>1.4633275857190481E-2</c:v>
                </c:pt>
                <c:pt idx="11">
                  <c:v>1.4973818705886995E-2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2-4C63-9969-4C729B87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6E2-4C63-9969-4C729B8715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02:43 Whistler 36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Whistlers'!$B$761:$B$770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Whistlers'!$D$761:$D$770</c:f>
              <c:numCache>
                <c:formatCode>General</c:formatCode>
                <c:ptCount val="10"/>
                <c:pt idx="0">
                  <c:v>8.9016460665506305E-3</c:v>
                </c:pt>
                <c:pt idx="1">
                  <c:v>1.0055457949809358E-2</c:v>
                </c:pt>
                <c:pt idx="2">
                  <c:v>1.1315519126906889E-2</c:v>
                </c:pt>
                <c:pt idx="3">
                  <c:v>1.2639003479138967E-2</c:v>
                </c:pt>
                <c:pt idx="4">
                  <c:v>1.3351146745863818E-2</c:v>
                </c:pt>
                <c:pt idx="5">
                  <c:v>1.4058038927888332E-2</c:v>
                </c:pt>
                <c:pt idx="6">
                  <c:v>1.484130442988812E-2</c:v>
                </c:pt>
                <c:pt idx="7">
                  <c:v>1.5871016626723793E-2</c:v>
                </c:pt>
                <c:pt idx="8">
                  <c:v>1.6831105696898524E-2</c:v>
                </c:pt>
                <c:pt idx="9">
                  <c:v>1.77892016741205E-2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A-4E79-ADD1-0BB3C802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28A-4E79-ADD1-0BB3C802D51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02:43 Whistler 36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Whistlers'!$G$761:$G$769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8</c:v>
                </c:pt>
              </c:numCache>
            </c:numRef>
          </c:xVal>
          <c:yVal>
            <c:numRef>
              <c:f>'7_25 2am Whistlers'!$I$761:$I$769</c:f>
              <c:numCache>
                <c:formatCode>General</c:formatCode>
                <c:ptCount val="9"/>
                <c:pt idx="0">
                  <c:v>8.7705801930702924E-3</c:v>
                </c:pt>
                <c:pt idx="1">
                  <c:v>1.0163945352271771E-2</c:v>
                </c:pt>
                <c:pt idx="2">
                  <c:v>1.1585688927269844E-2</c:v>
                </c:pt>
                <c:pt idx="3">
                  <c:v>1.2500000000000001E-2</c:v>
                </c:pt>
                <c:pt idx="4">
                  <c:v>1.3199091933711365E-2</c:v>
                </c:pt>
                <c:pt idx="5">
                  <c:v>1.4142135623730951E-2</c:v>
                </c:pt>
                <c:pt idx="6">
                  <c:v>1.5448737310436523E-2</c:v>
                </c:pt>
                <c:pt idx="8">
                  <c:v>1.6760038078849772E-2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2-4E02-8C8E-3DA4C031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42-4E02-8C8E-3DA4C031441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02:44 Whistler 37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Whistlers'!$B$786:$B$797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Whistlers'!$D$786:$D$797</c:f>
              <c:numCache>
                <c:formatCode>General</c:formatCode>
                <c:ptCount val="12"/>
                <c:pt idx="0">
                  <c:v>8.7705801930702924E-3</c:v>
                </c:pt>
                <c:pt idx="1">
                  <c:v>9.4448962944274212E-3</c:v>
                </c:pt>
                <c:pt idx="2">
                  <c:v>1.0174461594455996E-2</c:v>
                </c:pt>
                <c:pt idx="4">
                  <c:v>1.1272302473299555E-2</c:v>
                </c:pt>
                <c:pt idx="5">
                  <c:v>1.1768778828946261E-2</c:v>
                </c:pt>
                <c:pt idx="6">
                  <c:v>1.2290541152149845E-2</c:v>
                </c:pt>
                <c:pt idx="9">
                  <c:v>1.3351146745863818E-2</c:v>
                </c:pt>
                <c:pt idx="10">
                  <c:v>1.4170505031628393E-2</c:v>
                </c:pt>
                <c:pt idx="11">
                  <c:v>1.4973818705886995E-2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B-4D09-99C4-229A05B8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12B-4D09-99C4-229A05B8B61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02:44 Whistler 37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Whistlers'!$G$786:$G$797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Whistlers'!$I$786:$I$797</c:f>
              <c:numCache>
                <c:formatCode>General</c:formatCode>
                <c:ptCount val="12"/>
                <c:pt idx="0">
                  <c:v>8.8770606881884567E-3</c:v>
                </c:pt>
                <c:pt idx="1">
                  <c:v>9.6538409413446848E-3</c:v>
                </c:pt>
                <c:pt idx="2">
                  <c:v>1.0471347707292387E-2</c:v>
                </c:pt>
                <c:pt idx="3">
                  <c:v>1.0546786488216739E-2</c:v>
                </c:pt>
                <c:pt idx="5">
                  <c:v>1.2226071776788359E-2</c:v>
                </c:pt>
                <c:pt idx="6">
                  <c:v>1.2082441866603538E-2</c:v>
                </c:pt>
                <c:pt idx="7">
                  <c:v>1.2814195740641491E-2</c:v>
                </c:pt>
                <c:pt idx="8">
                  <c:v>1.2814195740641491E-2</c:v>
                </c:pt>
                <c:pt idx="9">
                  <c:v>1.3327411355100583E-2</c:v>
                </c:pt>
                <c:pt idx="10">
                  <c:v>1.4142135623730951E-2</c:v>
                </c:pt>
                <c:pt idx="11">
                  <c:v>1.492371097349751E-2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5-4E51-AB65-C7A4D304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355-4E51-AB65-C7A4D304054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02:46 Whistler 38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Whister 38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Whistlers'!$B$813:$B$818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Whistlers'!$D$813:$D$818</c:f>
              <c:numCache>
                <c:formatCode>General</c:formatCode>
                <c:ptCount val="6"/>
                <c:pt idx="0">
                  <c:v>1.1909826683508273E-2</c:v>
                </c:pt>
                <c:pt idx="1">
                  <c:v>1.2985917914454271E-2</c:v>
                </c:pt>
                <c:pt idx="2">
                  <c:v>1.4113935923440919E-2</c:v>
                </c:pt>
                <c:pt idx="3">
                  <c:v>1.484130442988812E-2</c:v>
                </c:pt>
                <c:pt idx="4">
                  <c:v>1.5504341823651058E-2</c:v>
                </c:pt>
                <c:pt idx="5">
                  <c:v>1.6783627165933779E-2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A-47A4-9F31-F95842A0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CA-47A4-9F31-F95842A0880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02:46 Whistler 38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Whistlers'!$G$813:$G$819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Whistlers'!$I$813:$I$819</c:f>
              <c:numCache>
                <c:formatCode>General</c:formatCode>
                <c:ptCount val="7"/>
                <c:pt idx="0">
                  <c:v>1.2198750911856666E-2</c:v>
                </c:pt>
                <c:pt idx="1">
                  <c:v>1.3292044433783767E-2</c:v>
                </c:pt>
                <c:pt idx="2">
                  <c:v>1.4113935923440919E-2</c:v>
                </c:pt>
                <c:pt idx="3">
                  <c:v>1.492371097349751E-2</c:v>
                </c:pt>
                <c:pt idx="4">
                  <c:v>1.5831189671532589E-2</c:v>
                </c:pt>
                <c:pt idx="5">
                  <c:v>1.671315676162189E-2</c:v>
                </c:pt>
                <c:pt idx="6">
                  <c:v>1.7705355794912777E-2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C-4844-BC4F-ED692A8A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19C-4844-BC4F-ED692A8AE3B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39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Whistlers'!$B$835:$B$842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Whistlers'!$D$835:$D$842</c:f>
              <c:numCache>
                <c:formatCode>General</c:formatCode>
                <c:ptCount val="8"/>
                <c:pt idx="0">
                  <c:v>9.940534656094303E-3</c:v>
                </c:pt>
                <c:pt idx="1">
                  <c:v>1.1056644552171162E-2</c:v>
                </c:pt>
                <c:pt idx="2">
                  <c:v>1.1585688927269844E-2</c:v>
                </c:pt>
                <c:pt idx="3">
                  <c:v>1.2639003479138967E-2</c:v>
                </c:pt>
                <c:pt idx="4">
                  <c:v>1.3894250359418211E-2</c:v>
                </c:pt>
                <c:pt idx="5">
                  <c:v>1.4792510968188684E-2</c:v>
                </c:pt>
                <c:pt idx="6">
                  <c:v>1.5636456680019055E-2</c:v>
                </c:pt>
                <c:pt idx="7">
                  <c:v>1.6395645894598822E-2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C-4737-90AD-74128E59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7FC-4737-90AD-74128E595FA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39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Whistlers'!$G$835:$G$842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Whistlers'!$I$835:$I$842</c:f>
              <c:numCache>
                <c:formatCode>General</c:formatCode>
                <c:ptCount val="8"/>
                <c:pt idx="1">
                  <c:v>1.0617889224776644E-2</c:v>
                </c:pt>
                <c:pt idx="2">
                  <c:v>1.1842822907480814E-2</c:v>
                </c:pt>
                <c:pt idx="3">
                  <c:v>1.3292044433783767E-2</c:v>
                </c:pt>
                <c:pt idx="4">
                  <c:v>1.3762047064079509E-2</c:v>
                </c:pt>
                <c:pt idx="5">
                  <c:v>1.4890583938253495E-2</c:v>
                </c:pt>
                <c:pt idx="6">
                  <c:v>1.5674828410551921E-2</c:v>
                </c:pt>
                <c:pt idx="7">
                  <c:v>1.6760038078849772E-2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A-4967-9C3D-4F52CC2B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64A-4967-9C3D-4F52CC2B1D4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Whistlers'!$B$76:$B$82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Whistlers'!$D$76:$D$82</c:f>
              <c:numCache>
                <c:formatCode>General</c:formatCode>
                <c:ptCount val="7"/>
                <c:pt idx="0">
                  <c:v>8.9442719099991595E-3</c:v>
                </c:pt>
                <c:pt idx="1">
                  <c:v>1.066003581778052E-2</c:v>
                </c:pt>
                <c:pt idx="2">
                  <c:v>1.1867816581938534E-2</c:v>
                </c:pt>
                <c:pt idx="3">
                  <c:v>1.324532357065044E-2</c:v>
                </c:pt>
                <c:pt idx="4">
                  <c:v>1.4142135623730951E-2</c:v>
                </c:pt>
                <c:pt idx="5">
                  <c:v>1.4744195615489713E-2</c:v>
                </c:pt>
                <c:pt idx="6">
                  <c:v>1.5617376188860606E-2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E-4C8F-BE21-55E7A3B8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1FE-4C8F-BE21-55E7A3B8332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40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Whistlers'!$B$858:$B$867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Whistlers'!$D$858:$D$867</c:f>
              <c:numCache>
                <c:formatCode>General</c:formatCode>
                <c:ptCount val="10"/>
                <c:pt idx="0">
                  <c:v>1.1187334157740449E-2</c:v>
                </c:pt>
                <c:pt idx="1">
                  <c:v>1.1909826683508273E-2</c:v>
                </c:pt>
                <c:pt idx="2">
                  <c:v>1.2144654188931507E-2</c:v>
                </c:pt>
                <c:pt idx="3">
                  <c:v>1.2588828594761015E-2</c:v>
                </c:pt>
                <c:pt idx="4">
                  <c:v>1.3141977464419205E-2</c:v>
                </c:pt>
                <c:pt idx="5">
                  <c:v>1.3671718540493264E-2</c:v>
                </c:pt>
                <c:pt idx="6">
                  <c:v>1.3508580673957479E-2</c:v>
                </c:pt>
                <c:pt idx="7">
                  <c:v>1.455556274348955E-2</c:v>
                </c:pt>
                <c:pt idx="8">
                  <c:v>1.4973818705886995E-2</c:v>
                </c:pt>
                <c:pt idx="9">
                  <c:v>1.5752427045264396E-2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C-4058-81B5-925C8BC7D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3EC-4058-81B5-925C8BC7D9F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Whistlers'!$B$883:$B$891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Whistlers'!$D$883:$D$891</c:f>
              <c:numCache>
                <c:formatCode>General</c:formatCode>
                <c:ptCount val="9"/>
                <c:pt idx="1">
                  <c:v>9.9553014896711072E-3</c:v>
                </c:pt>
                <c:pt idx="2">
                  <c:v>1.0878565864408423E-2</c:v>
                </c:pt>
                <c:pt idx="3">
                  <c:v>1.1817986481176636E-2</c:v>
                </c:pt>
                <c:pt idx="4">
                  <c:v>1.2985917914454271E-2</c:v>
                </c:pt>
                <c:pt idx="5">
                  <c:v>1.4170505031628393E-2</c:v>
                </c:pt>
                <c:pt idx="6">
                  <c:v>1.4973818705886995E-2</c:v>
                </c:pt>
                <c:pt idx="7">
                  <c:v>1.5871016626723793E-2</c:v>
                </c:pt>
                <c:pt idx="8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8-48A8-B93F-4358D45C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F8-48A8-B93F-4358D45CD9D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Whistlers'!$G$883:$G$891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Whistlers'!$I$883:$I$891</c:f>
              <c:numCache>
                <c:formatCode>General</c:formatCode>
                <c:ptCount val="9"/>
                <c:pt idx="0">
                  <c:v>9.3947460481801741E-3</c:v>
                </c:pt>
                <c:pt idx="1">
                  <c:v>1.0065640694646235E-2</c:v>
                </c:pt>
                <c:pt idx="2">
                  <c:v>1.1083777463036817E-2</c:v>
                </c:pt>
                <c:pt idx="3">
                  <c:v>1.2171612389003692E-2</c:v>
                </c:pt>
                <c:pt idx="4">
                  <c:v>1.3164734152397188E-2</c:v>
                </c:pt>
                <c:pt idx="5">
                  <c:v>1.40028008402801E-2</c:v>
                </c:pt>
                <c:pt idx="6">
                  <c:v>1.4824986333222023E-2</c:v>
                </c:pt>
                <c:pt idx="7">
                  <c:v>1.5713484026367724E-2</c:v>
                </c:pt>
                <c:pt idx="8">
                  <c:v>1.671315676162189E-2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0-475A-87C6-358AF589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C50-475A-87C6-358AF589475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Whistlers'!$B$907:$B$911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Whistlers'!$D$907:$D$911</c:f>
              <c:numCache>
                <c:formatCode>General</c:formatCode>
                <c:ptCount val="5"/>
                <c:pt idx="0">
                  <c:v>9.4787794392833316E-3</c:v>
                </c:pt>
                <c:pt idx="1">
                  <c:v>1.0174461594455996E-2</c:v>
                </c:pt>
                <c:pt idx="2">
                  <c:v>1.0666097823284844E-2</c:v>
                </c:pt>
                <c:pt idx="3">
                  <c:v>1.1315519126906889E-2</c:v>
                </c:pt>
                <c:pt idx="4">
                  <c:v>1.1463247562451716E-2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0-4FA1-9B7E-0E65AB5BF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8E0-4FA1-9B7E-0E65AB5BFC2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Whistlers'!$G$907:$G$915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Whistlers'!$I$907:$I$915</c:f>
              <c:numCache>
                <c:formatCode>General</c:formatCode>
                <c:ptCount val="9"/>
                <c:pt idx="0">
                  <c:v>9.4197210485112426E-3</c:v>
                </c:pt>
                <c:pt idx="1">
                  <c:v>9.7266324786943244E-3</c:v>
                </c:pt>
                <c:pt idx="2">
                  <c:v>1.0494387004027836E-2</c:v>
                </c:pt>
                <c:pt idx="3">
                  <c:v>1.1194341570991126E-2</c:v>
                </c:pt>
                <c:pt idx="4">
                  <c:v>1.1842822907480814E-2</c:v>
                </c:pt>
                <c:pt idx="5">
                  <c:v>1.2568925295997527E-2</c:v>
                </c:pt>
                <c:pt idx="6">
                  <c:v>1.2568925295997527E-2</c:v>
                </c:pt>
                <c:pt idx="7">
                  <c:v>1.3327411355100583E-2</c:v>
                </c:pt>
                <c:pt idx="8">
                  <c:v>1.4142135623730951E-2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6-42C0-8AB2-996859F1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D86-42C0-8AB2-996859F1653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Whistlers'!$B$931:$B$936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Whistlers'!$D$931:$D$937</c:f>
              <c:numCache>
                <c:formatCode>General</c:formatCode>
                <c:ptCount val="7"/>
                <c:pt idx="0">
                  <c:v>1.062387957178338E-2</c:v>
                </c:pt>
                <c:pt idx="1">
                  <c:v>1.0666097823284844E-2</c:v>
                </c:pt>
                <c:pt idx="2">
                  <c:v>1.1187334157740449E-2</c:v>
                </c:pt>
                <c:pt idx="3">
                  <c:v>1.1272302473299555E-2</c:v>
                </c:pt>
                <c:pt idx="4">
                  <c:v>1.1680139041202724E-2</c:v>
                </c:pt>
                <c:pt idx="5">
                  <c:v>1.1909826683508273E-2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4-413C-9CB8-E86EDD82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344-413C-9CB8-E86EDD827AE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23753280839893"/>
                  <c:y val="7.3266987459900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920103849834657"/>
                  <c:y val="0.13345217264508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'7_25'!$B$3:$B$9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'7_25'!$D$3:$D$9</c:f>
              <c:numCache>
                <c:formatCode>General</c:formatCode>
                <c:ptCount val="7"/>
                <c:pt idx="0">
                  <c:v>9.0535746039999993E-3</c:v>
                </c:pt>
                <c:pt idx="1">
                  <c:v>1.178511302E-2</c:v>
                </c:pt>
                <c:pt idx="2">
                  <c:v>1.33630621E-2</c:v>
                </c:pt>
                <c:pt idx="3">
                  <c:v>1.5249857029999999E-2</c:v>
                </c:pt>
                <c:pt idx="4">
                  <c:v>1.6689863150000001E-2</c:v>
                </c:pt>
                <c:pt idx="5">
                  <c:v>1.938916836E-2</c:v>
                </c:pt>
                <c:pt idx="6">
                  <c:v>1.9881069309999999E-2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A-4F6D-A3A0-B1B3DE0B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23753280839893"/>
                  <c:y val="7.3266987459900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438756076068108"/>
                  <c:y val="0.12374489647127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'7_25'!$G$3:$G$9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'7_25'!$I$3:$I$9</c:f>
              <c:numCache>
                <c:formatCode>General</c:formatCode>
                <c:ptCount val="7"/>
                <c:pt idx="0">
                  <c:v>9.9014754297667429E-3</c:v>
                </c:pt>
                <c:pt idx="1">
                  <c:v>1.1785113019775792E-2</c:v>
                </c:pt>
                <c:pt idx="2">
                  <c:v>1.3894250359418211E-2</c:v>
                </c:pt>
                <c:pt idx="3">
                  <c:v>1.5831189671532589E-2</c:v>
                </c:pt>
                <c:pt idx="4">
                  <c:v>1.6951587590520262E-2</c:v>
                </c:pt>
                <c:pt idx="5">
                  <c:v>1.9034674690672024E-2</c:v>
                </c:pt>
                <c:pt idx="6">
                  <c:v>2.0080483222562472E-2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C-4FD4-9B15-7F57C039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2'!$B$3:$B$11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whistler 2'!$D$3:$D$11</c:f>
              <c:numCache>
                <c:formatCode>General</c:formatCode>
                <c:ptCount val="9"/>
                <c:pt idx="0">
                  <c:v>1.2909944487358056E-2</c:v>
                </c:pt>
                <c:pt idx="1">
                  <c:v>1.3483997249264842E-2</c:v>
                </c:pt>
                <c:pt idx="2">
                  <c:v>1.4142135623730951E-2</c:v>
                </c:pt>
                <c:pt idx="3">
                  <c:v>1.5075567228888179E-2</c:v>
                </c:pt>
                <c:pt idx="4">
                  <c:v>1.6054032476698388E-2</c:v>
                </c:pt>
                <c:pt idx="5">
                  <c:v>1.7099639201419235E-2</c:v>
                </c:pt>
                <c:pt idx="6">
                  <c:v>1.7541160386140585E-2</c:v>
                </c:pt>
                <c:pt idx="7">
                  <c:v>1.8227065414412231E-2</c:v>
                </c:pt>
                <c:pt idx="8">
                  <c:v>1.9389168358237032E-2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52-4392-9CBB-AA092ED1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952-4392-9CBB-AA092ED1F15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2'!$G$3:$G$11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whistler 2'!$I$3:$I$11</c:f>
              <c:numCache>
                <c:formatCode>General</c:formatCode>
                <c:ptCount val="9"/>
                <c:pt idx="0">
                  <c:v>1.3018891098082387E-2</c:v>
                </c:pt>
                <c:pt idx="1">
                  <c:v>1.3595693566309273E-2</c:v>
                </c:pt>
                <c:pt idx="2">
                  <c:v>1.4633275857190481E-2</c:v>
                </c:pt>
                <c:pt idx="3">
                  <c:v>1.5393726795176981E-2</c:v>
                </c:pt>
                <c:pt idx="4">
                  <c:v>1.6200839225208361E-2</c:v>
                </c:pt>
                <c:pt idx="5">
                  <c:v>1.6807316136320357E-2</c:v>
                </c:pt>
                <c:pt idx="6">
                  <c:v>1.7817416127494958E-2</c:v>
                </c:pt>
                <c:pt idx="7">
                  <c:v>1.9316685232156395E-2</c:v>
                </c:pt>
                <c:pt idx="8">
                  <c:v>1.9316685232156395E-2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F2-4028-ADA8-18A52622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6F2-4028-ADA8-18A52622C70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Whistlers'!$G$76:$G$82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Whistlers'!$I$76:$I$82</c:f>
              <c:numCache>
                <c:formatCode>General</c:formatCode>
                <c:ptCount val="7"/>
                <c:pt idx="0">
                  <c:v>9.8532927816429323E-3</c:v>
                </c:pt>
                <c:pt idx="1">
                  <c:v>1.0783277320343841E-2</c:v>
                </c:pt>
                <c:pt idx="2">
                  <c:v>1.2126781251816649E-2</c:v>
                </c:pt>
                <c:pt idx="3">
                  <c:v>1.324532357065044E-2</c:v>
                </c:pt>
                <c:pt idx="4">
                  <c:v>1.4113935923440919E-2</c:v>
                </c:pt>
                <c:pt idx="5">
                  <c:v>1.4760248092334923E-2</c:v>
                </c:pt>
                <c:pt idx="6">
                  <c:v>1.5992325525180033E-2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1-47B5-BCD2-F48071F9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A91-47B5-BCD2-F48071F9D4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3'!$B$3:$B$19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'7_25 Whistler 3'!$D$3:$D$19</c:f>
              <c:numCache>
                <c:formatCode>General</c:formatCode>
                <c:ptCount val="17"/>
                <c:pt idx="0">
                  <c:v>9.4280904158206332E-3</c:v>
                </c:pt>
                <c:pt idx="1">
                  <c:v>1.0795837927188261E-2</c:v>
                </c:pt>
                <c:pt idx="2">
                  <c:v>1.1396057645963796E-2</c:v>
                </c:pt>
                <c:pt idx="3">
                  <c:v>1.1712139482105107E-2</c:v>
                </c:pt>
                <c:pt idx="4">
                  <c:v>1.3187609467915739E-2</c:v>
                </c:pt>
                <c:pt idx="5">
                  <c:v>1.3595693566309273E-2</c:v>
                </c:pt>
                <c:pt idx="6">
                  <c:v>1.3736056394868901E-2</c:v>
                </c:pt>
                <c:pt idx="7">
                  <c:v>1.4300313895335041E-2</c:v>
                </c:pt>
                <c:pt idx="8">
                  <c:v>1.4696350614431104E-2</c:v>
                </c:pt>
                <c:pt idx="9">
                  <c:v>1.5357377920848779E-2</c:v>
                </c:pt>
                <c:pt idx="10">
                  <c:v>1.5931324696929153E-2</c:v>
                </c:pt>
                <c:pt idx="11">
                  <c:v>1.671315676162189E-2</c:v>
                </c:pt>
                <c:pt idx="12">
                  <c:v>1.7175134664318158E-2</c:v>
                </c:pt>
                <c:pt idx="13">
                  <c:v>1.7650112740455196E-2</c:v>
                </c:pt>
                <c:pt idx="14">
                  <c:v>1.7931631503020816E-2</c:v>
                </c:pt>
                <c:pt idx="15">
                  <c:v>1.8196863131170974E-2</c:v>
                </c:pt>
                <c:pt idx="16">
                  <c:v>1.9725746078811789E-2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0-4CCB-B785-CE7F28F1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DA0-4CCB-B785-CE7F28F12A8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3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Whistler 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'7_25 Whistler 3'!$G$3:$G$19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'7_25 Whistler 3'!$I$3:$I$19</c:f>
              <c:numCache>
                <c:formatCode>General</c:formatCode>
                <c:ptCount val="17"/>
                <c:pt idx="0">
                  <c:v>9.2450032704204863E-3</c:v>
                </c:pt>
                <c:pt idx="1">
                  <c:v>1.0153461651336191E-2</c:v>
                </c:pt>
                <c:pt idx="2">
                  <c:v>1.1063409095203591E-2</c:v>
                </c:pt>
                <c:pt idx="3">
                  <c:v>1.1523980424922517E-2</c:v>
                </c:pt>
                <c:pt idx="4">
                  <c:v>1.2064841796274876E-2</c:v>
                </c:pt>
                <c:pt idx="5">
                  <c:v>1.3164734152397188E-2</c:v>
                </c:pt>
                <c:pt idx="6">
                  <c:v>1.3633547078730296E-2</c:v>
                </c:pt>
                <c:pt idx="7">
                  <c:v>1.3867504905630728E-2</c:v>
                </c:pt>
                <c:pt idx="8">
                  <c:v>1.4776353114138541E-2</c:v>
                </c:pt>
                <c:pt idx="9">
                  <c:v>1.5485740327062772E-2</c:v>
                </c:pt>
                <c:pt idx="10">
                  <c:v>1.5931324696929153E-2</c:v>
                </c:pt>
                <c:pt idx="11">
                  <c:v>1.6597653257732305E-2</c:v>
                </c:pt>
                <c:pt idx="12">
                  <c:v>1.6878989451394443E-2</c:v>
                </c:pt>
                <c:pt idx="13">
                  <c:v>1.7277368511627204E-2</c:v>
                </c:pt>
                <c:pt idx="14">
                  <c:v>1.77892016741205E-2</c:v>
                </c:pt>
                <c:pt idx="15">
                  <c:v>1.8107149208503707E-2</c:v>
                </c:pt>
                <c:pt idx="16">
                  <c:v>1.8633899812498248E-2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C9-4FD0-AC3A-F2A7A105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FC9-4FD0-AC3A-F2A7A105EA3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Whistler 2 Electric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'7_25 whistler 2'!$A$3:$A$11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38</c:v>
                      </c:pt>
                      <c:pt idx="1">
                        <c:v>39</c:v>
                      </c:pt>
                      <c:pt idx="2">
                        <c:v>40</c:v>
                      </c:pt>
                      <c:pt idx="3">
                        <c:v>41</c:v>
                      </c:pt>
                      <c:pt idx="4">
                        <c:v>42</c:v>
                      </c:pt>
                      <c:pt idx="5">
                        <c:v>43</c:v>
                      </c:pt>
                      <c:pt idx="6">
                        <c:v>44</c:v>
                      </c:pt>
                      <c:pt idx="7">
                        <c:v>45</c:v>
                      </c:pt>
                      <c:pt idx="8">
                        <c:v>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'7_25 whistler 2'!$D$3:$D$11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1.2909944487358056E-2</c:v>
                      </c:pt>
                      <c:pt idx="1">
                        <c:v>1.3483997249264842E-2</c:v>
                      </c:pt>
                      <c:pt idx="2">
                        <c:v>1.4142135623730951E-2</c:v>
                      </c:pt>
                      <c:pt idx="3">
                        <c:v>1.5075567228888179E-2</c:v>
                      </c:pt>
                      <c:pt idx="4">
                        <c:v>1.6054032476698388E-2</c:v>
                      </c:pt>
                      <c:pt idx="5">
                        <c:v>1.7099639201419235E-2</c:v>
                      </c:pt>
                      <c:pt idx="6">
                        <c:v>1.7541160386140585E-2</c:v>
                      </c:pt>
                      <c:pt idx="7">
                        <c:v>1.8227065414412231E-2</c:v>
                      </c:pt>
                      <c:pt idx="8">
                        <c:v>1.9389168358237032E-2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C9-4FD0-AC3A-F2A7A105EA3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4'!$B$3:$B$10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4'!$D$3:$D$10</c:f>
              <c:numCache>
                <c:formatCode>General</c:formatCode>
                <c:ptCount val="8"/>
                <c:pt idx="0">
                  <c:v>9.6225044864937624E-3</c:v>
                </c:pt>
                <c:pt idx="1">
                  <c:v>1.1433239009500589E-2</c:v>
                </c:pt>
                <c:pt idx="2">
                  <c:v>1.3187609467915739E-2</c:v>
                </c:pt>
                <c:pt idx="3">
                  <c:v>1.4990633779917228E-2</c:v>
                </c:pt>
                <c:pt idx="4">
                  <c:v>1.671315676162189E-2</c:v>
                </c:pt>
                <c:pt idx="5">
                  <c:v>1.8257418583505537E-2</c:v>
                </c:pt>
                <c:pt idx="6">
                  <c:v>1.9649437297296481E-2</c:v>
                </c:pt>
                <c:pt idx="7">
                  <c:v>2.1128856368212913E-2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1-401C-9B63-83E226AC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631-401C-9B63-83E226AC5D8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4'!$G$3:$G$10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4'!$I$3:$I$10</c:f>
              <c:numCache>
                <c:formatCode>General</c:formatCode>
                <c:ptCount val="8"/>
                <c:pt idx="0">
                  <c:v>9.9503719020998908E-3</c:v>
                </c:pt>
                <c:pt idx="1">
                  <c:v>1.1523980424922517E-2</c:v>
                </c:pt>
                <c:pt idx="2">
                  <c:v>1.3545709229571929E-2</c:v>
                </c:pt>
                <c:pt idx="3">
                  <c:v>1.5485740327062772E-2</c:v>
                </c:pt>
                <c:pt idx="4">
                  <c:v>1.7175134664318158E-2</c:v>
                </c:pt>
                <c:pt idx="5">
                  <c:v>1.831858263618279E-2</c:v>
                </c:pt>
                <c:pt idx="6">
                  <c:v>1.9764235376052371E-2</c:v>
                </c:pt>
                <c:pt idx="7">
                  <c:v>1.9960119601394977E-2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8-46C4-90E8-015E46554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088-46C4-90E8-015E46554E9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7:04 Whistler 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5'!$B$3:$B$10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5'!$D$3:$D$10</c:f>
              <c:numCache>
                <c:formatCode>General</c:formatCode>
                <c:ptCount val="8"/>
                <c:pt idx="0">
                  <c:v>9.0535746042518534E-3</c:v>
                </c:pt>
                <c:pt idx="1">
                  <c:v>1.1952286093343936E-2</c:v>
                </c:pt>
                <c:pt idx="2">
                  <c:v>1.4300313895335041E-2</c:v>
                </c:pt>
                <c:pt idx="3">
                  <c:v>1.5636456680019055E-2</c:v>
                </c:pt>
                <c:pt idx="4">
                  <c:v>1.7381449986274954E-2</c:v>
                </c:pt>
                <c:pt idx="5">
                  <c:v>1.9000285006412661E-2</c:v>
                </c:pt>
                <c:pt idx="6">
                  <c:v>2.0203050891044214E-2</c:v>
                </c:pt>
                <c:pt idx="7">
                  <c:v>2.1271781490575851E-2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17B-BF01-5CE6414EF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C87-417B-BF01-5CE6414EF31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7:04 Whistler 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193316088195"/>
          <c:y val="0.19172644667623145"/>
          <c:w val="0.83190331352985214"/>
          <c:h val="0.61026634583159167"/>
        </c:manualLayout>
      </c:layout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5'!$G$3:$G$10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5'!$I$3:$I$10</c:f>
              <c:numCache>
                <c:formatCode>General</c:formatCode>
                <c:ptCount val="8"/>
                <c:pt idx="0">
                  <c:v>9.2847669088525937E-3</c:v>
                </c:pt>
                <c:pt idx="1">
                  <c:v>1.3386988815041648E-2</c:v>
                </c:pt>
                <c:pt idx="2">
                  <c:v>1.4990633779917228E-2</c:v>
                </c:pt>
                <c:pt idx="3">
                  <c:v>1.6351748504193214E-2</c:v>
                </c:pt>
                <c:pt idx="4">
                  <c:v>1.7989569074028863E-2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3-469D-9870-78B1C3E9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C33-469D-9870-78B1C3E986F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Noisy Region '!$D$3:$D$9</c:f>
              <c:numCache>
                <c:formatCode>General</c:formatCode>
                <c:ptCount val="7"/>
                <c:pt idx="0">
                  <c:v>9.2057461789832335E-3</c:v>
                </c:pt>
                <c:pt idx="1">
                  <c:v>0.01</c:v>
                </c:pt>
                <c:pt idx="2">
                  <c:v>1.0721125348377948E-2</c:v>
                </c:pt>
                <c:pt idx="3">
                  <c:v>1.1624763874381928E-2</c:v>
                </c:pt>
                <c:pt idx="4">
                  <c:v>1.2216944435630523E-2</c:v>
                </c:pt>
                <c:pt idx="5">
                  <c:v>1.2909944487358056E-2</c:v>
                </c:pt>
                <c:pt idx="6">
                  <c:v>1.3483997249264842E-2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7-49E5-81BD-A59F4B004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377-49E5-81BD-A59F4B00418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'!$G$3:$G$8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Noisy Region '!$I$3:$I$8</c:f>
              <c:numCache>
                <c:formatCode>General</c:formatCode>
                <c:ptCount val="6"/>
                <c:pt idx="0">
                  <c:v>9.6673648904566367E-3</c:v>
                </c:pt>
                <c:pt idx="1">
                  <c:v>9.9750933610763294E-3</c:v>
                </c:pt>
                <c:pt idx="2">
                  <c:v>1.0783277320343841E-2</c:v>
                </c:pt>
                <c:pt idx="3">
                  <c:v>1.1952286093343936E-2</c:v>
                </c:pt>
                <c:pt idx="4">
                  <c:v>1.2500000000000001E-2</c:v>
                </c:pt>
                <c:pt idx="5">
                  <c:v>1.3018891098082387E-2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2-4369-8C5A-EA994344F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002-4369-8C5A-EA994344F1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'!$B$23:$B$27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Noisy Region '!$D$23:$D$27</c:f>
              <c:numCache>
                <c:formatCode>General</c:formatCode>
                <c:ptCount val="5"/>
                <c:pt idx="0">
                  <c:v>8.6710996952411995E-3</c:v>
                </c:pt>
                <c:pt idx="1">
                  <c:v>1.203858530857692E-2</c:v>
                </c:pt>
                <c:pt idx="2">
                  <c:v>1.4314958357846706E-2</c:v>
                </c:pt>
                <c:pt idx="3">
                  <c:v>1.4744195615489713E-2</c:v>
                </c:pt>
                <c:pt idx="4">
                  <c:v>1.5504341823651058E-2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6-46BB-96B6-6D3F1113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B56-46BB-96B6-6D3F1113B7A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'!$G$23:$G$30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Noisy Region '!$I$23:$I$30</c:f>
              <c:numCache>
                <c:formatCode>General</c:formatCode>
                <c:ptCount val="8"/>
                <c:pt idx="0">
                  <c:v>8.7038827977848916E-3</c:v>
                </c:pt>
                <c:pt idx="1">
                  <c:v>1.0783277320343841E-2</c:v>
                </c:pt>
                <c:pt idx="2">
                  <c:v>1.3483997249264842E-2</c:v>
                </c:pt>
                <c:pt idx="3">
                  <c:v>1.4990633779917228E-2</c:v>
                </c:pt>
                <c:pt idx="4">
                  <c:v>1.7595383576944672E-2</c:v>
                </c:pt>
                <c:pt idx="5">
                  <c:v>1.9174124721184259E-2</c:v>
                </c:pt>
                <c:pt idx="6">
                  <c:v>2.1081851067789197E-2</c:v>
                </c:pt>
                <c:pt idx="7">
                  <c:v>2.276257268029927E-2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2-468C-9EA8-F25F378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D12-468C-9EA8-F25F378FD89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Whistlers'!$B$98:$B$109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Whistlers'!$D$98:$D$109</c:f>
              <c:numCache>
                <c:formatCode>General</c:formatCode>
                <c:ptCount val="12"/>
                <c:pt idx="0">
                  <c:v>1.0101525445522107E-2</c:v>
                </c:pt>
                <c:pt idx="1">
                  <c:v>1.0482848367219183E-2</c:v>
                </c:pt>
                <c:pt idx="2">
                  <c:v>1.1043152607484653E-2</c:v>
                </c:pt>
                <c:pt idx="3">
                  <c:v>1.1470786693528088E-2</c:v>
                </c:pt>
                <c:pt idx="4">
                  <c:v>1.2309149097933273E-2</c:v>
                </c:pt>
                <c:pt idx="5">
                  <c:v>1.270001270001905E-2</c:v>
                </c:pt>
                <c:pt idx="6">
                  <c:v>1.324532357065044E-2</c:v>
                </c:pt>
                <c:pt idx="7">
                  <c:v>1.3608276348795433E-2</c:v>
                </c:pt>
                <c:pt idx="8">
                  <c:v>1.4142135623730951E-2</c:v>
                </c:pt>
                <c:pt idx="9">
                  <c:v>1.4433756729740642E-2</c:v>
                </c:pt>
                <c:pt idx="10">
                  <c:v>1.4744195615489713E-2</c:v>
                </c:pt>
                <c:pt idx="11">
                  <c:v>1.5617376188860606E-2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E-4FA1-AB30-6B5AAFC7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6DE-4FA1-AB30-6B5AAFC7FCE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'!$B$44:$B$50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Noisy Region '!$D$44:$D$50</c:f>
              <c:numCache>
                <c:formatCode>General</c:formatCode>
                <c:ptCount val="7"/>
                <c:pt idx="0">
                  <c:v>9.5782628522115137E-3</c:v>
                </c:pt>
                <c:pt idx="1">
                  <c:v>1.025978352085154E-2</c:v>
                </c:pt>
                <c:pt idx="2">
                  <c:v>1.0783277320343841E-2</c:v>
                </c:pt>
                <c:pt idx="3">
                  <c:v>1.1250879009260238E-2</c:v>
                </c:pt>
                <c:pt idx="4">
                  <c:v>1.1952286093343936E-2</c:v>
                </c:pt>
                <c:pt idx="5">
                  <c:v>1.2403473458920846E-2</c:v>
                </c:pt>
                <c:pt idx="6">
                  <c:v>1.2803687993289598E-2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4-407F-A1C5-5AEB18AA6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D4-407F-A1C5-5AEB18AA6BB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'!$G$44:$G$48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Noisy Region '!$I$44:$I$48</c:f>
              <c:numCache>
                <c:formatCode>General</c:formatCode>
                <c:ptCount val="5"/>
                <c:pt idx="0">
                  <c:v>1.0153461651336191E-2</c:v>
                </c:pt>
                <c:pt idx="1">
                  <c:v>1.1043152607484653E-2</c:v>
                </c:pt>
                <c:pt idx="2">
                  <c:v>1.1704114719613056E-2</c:v>
                </c:pt>
                <c:pt idx="3">
                  <c:v>1.2309149097933273E-2</c:v>
                </c:pt>
                <c:pt idx="4">
                  <c:v>1.2909944487358056E-2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4B1B-A766-6A719459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170-4B1B-A766-6A719459F4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Whistlers'!$D$3:$D$9</c:f>
              <c:numCache>
                <c:formatCode>General</c:formatCode>
                <c:ptCount val="7"/>
                <c:pt idx="0">
                  <c:v>8.5125653075874864E-3</c:v>
                </c:pt>
                <c:pt idx="1">
                  <c:v>1.0369516947304253E-2</c:v>
                </c:pt>
                <c:pt idx="2">
                  <c:v>1.1867816581938534E-2</c:v>
                </c:pt>
                <c:pt idx="3">
                  <c:v>1.40028008402801E-2</c:v>
                </c:pt>
                <c:pt idx="4">
                  <c:v>1.5430334996209192E-2</c:v>
                </c:pt>
                <c:pt idx="5">
                  <c:v>1.7677669529663688E-2</c:v>
                </c:pt>
                <c:pt idx="6">
                  <c:v>1.8107149208503707E-2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9-4726-97D4-83024C6B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8F9-4726-97D4-83024C6BBFE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Whistlers'!$G$4:$G$9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Whistlers'!$I$4:$I$9</c:f>
              <c:numCache>
                <c:formatCode>General</c:formatCode>
                <c:ptCount val="6"/>
                <c:pt idx="0">
                  <c:v>9.7590007294853318E-3</c:v>
                </c:pt>
                <c:pt idx="1">
                  <c:v>1.1180339887498949E-2</c:v>
                </c:pt>
                <c:pt idx="2">
                  <c:v>1.259881576697424E-2</c:v>
                </c:pt>
                <c:pt idx="3">
                  <c:v>1.4329647903382261E-2</c:v>
                </c:pt>
                <c:pt idx="4">
                  <c:v>1.5811388300841896E-2</c:v>
                </c:pt>
                <c:pt idx="5">
                  <c:v>1.7460757394239454E-2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A-4BE5-9222-1E97A4AC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CA-4BE5-9222-1E97A4ACDE1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Whistlers'!$B$25:$B$29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Whistlers'!$D$25:$D$29</c:f>
              <c:numCache>
                <c:formatCode>General</c:formatCode>
                <c:ptCount val="5"/>
                <c:pt idx="0">
                  <c:v>8.5125653075874864E-3</c:v>
                </c:pt>
                <c:pt idx="1">
                  <c:v>9.5346258924559231E-3</c:v>
                </c:pt>
                <c:pt idx="2">
                  <c:v>1.203858530857692E-2</c:v>
                </c:pt>
                <c:pt idx="3">
                  <c:v>1.40028008402801E-2</c:v>
                </c:pt>
                <c:pt idx="4">
                  <c:v>1.5430334996209192E-2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B-40AF-9027-417B8F24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81B-40AF-9027-417B8F240FB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2 Magnetic</a:t>
            </a:r>
          </a:p>
        </c:rich>
      </c:tx>
      <c:layout>
        <c:manualLayout>
          <c:xMode val="edge"/>
          <c:yMode val="edge"/>
          <c:x val="0.10806526806526806"/>
          <c:y val="3.0534351145038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Whistlers'!$G$25:$G$29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Whistlers'!$I$25:$I$29</c:f>
              <c:numCache>
                <c:formatCode>General</c:formatCode>
                <c:ptCount val="5"/>
                <c:pt idx="0">
                  <c:v>9.4915799575249898E-3</c:v>
                </c:pt>
                <c:pt idx="2">
                  <c:v>1.2403473458920846E-2</c:v>
                </c:pt>
                <c:pt idx="3">
                  <c:v>1.4329647903382261E-2</c:v>
                </c:pt>
                <c:pt idx="4">
                  <c:v>1.4463921353509292E-2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A-47A7-B5B0-51AA9E68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9A-47A7-B5B0-51AA9E6801B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Whistlers'!$B$45:$B$53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'11_03 Whistlers'!$D$45:$D$53</c:f>
              <c:numCache>
                <c:formatCode>General</c:formatCode>
                <c:ptCount val="9"/>
                <c:pt idx="0">
                  <c:v>8.5125653075874864E-3</c:v>
                </c:pt>
                <c:pt idx="1">
                  <c:v>9.1669849702821129E-3</c:v>
                </c:pt>
                <c:pt idx="2">
                  <c:v>0.01</c:v>
                </c:pt>
                <c:pt idx="3">
                  <c:v>1.0783277320343841E-2</c:v>
                </c:pt>
                <c:pt idx="4">
                  <c:v>1.1180339887498949E-2</c:v>
                </c:pt>
                <c:pt idx="5">
                  <c:v>1.1624763874381928E-2</c:v>
                </c:pt>
                <c:pt idx="6">
                  <c:v>1.270001270001905E-2</c:v>
                </c:pt>
                <c:pt idx="7">
                  <c:v>1.324532357065044E-2</c:v>
                </c:pt>
                <c:pt idx="8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4-4C4F-B71A-A2E5544C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5E4-4C4F-B71A-A2E5544C07D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Whistlers'!$B$69:$B$75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Whistlers'!$D$69:$D$75</c:f>
              <c:numCache>
                <c:formatCode>General</c:formatCode>
                <c:ptCount val="7"/>
                <c:pt idx="0">
                  <c:v>1.0101525445522107E-2</c:v>
                </c:pt>
                <c:pt idx="1">
                  <c:v>1.0910894511799619E-2</c:v>
                </c:pt>
                <c:pt idx="2">
                  <c:v>1.1867816581938534E-2</c:v>
                </c:pt>
                <c:pt idx="3">
                  <c:v>1.270001270001905E-2</c:v>
                </c:pt>
                <c:pt idx="4">
                  <c:v>1.3736056394868901E-2</c:v>
                </c:pt>
                <c:pt idx="5">
                  <c:v>1.4433756729740642E-2</c:v>
                </c:pt>
                <c:pt idx="6">
                  <c:v>1.5075567228888179E-2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E-4FB9-9807-867C19A6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AFE-4FB9-9807-867C19A64FD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4 Magnetic</a:t>
            </a:r>
          </a:p>
        </c:rich>
      </c:tx>
      <c:layout>
        <c:manualLayout>
          <c:xMode val="edge"/>
          <c:yMode val="edge"/>
          <c:x val="0.10806526806526806"/>
          <c:y val="3.0534351145038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Whistlers'!$G$69:$G$75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Whistlers'!$I$69:$I$75</c:f>
              <c:numCache>
                <c:formatCode>General</c:formatCode>
                <c:ptCount val="7"/>
                <c:pt idx="1">
                  <c:v>1.0101525445522107E-2</c:v>
                </c:pt>
                <c:pt idx="2">
                  <c:v>1.1250879009260238E-2</c:v>
                </c:pt>
                <c:pt idx="3">
                  <c:v>1.1785113019775792E-2</c:v>
                </c:pt>
                <c:pt idx="4">
                  <c:v>1.2803687993289598E-2</c:v>
                </c:pt>
                <c:pt idx="5">
                  <c:v>1.3459547551454138E-2</c:v>
                </c:pt>
                <c:pt idx="6">
                  <c:v>1.4990633779917228E-2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4-4996-9A98-722E10DC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384-4996-9A98-722E10DCC97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Whistlers'!$B$91:$B$94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Whistlers'!$D$91:$D$94</c:f>
              <c:numCache>
                <c:formatCode>General</c:formatCode>
                <c:ptCount val="4"/>
                <c:pt idx="0">
                  <c:v>6.5653216429861277E-3</c:v>
                </c:pt>
                <c:pt idx="1">
                  <c:v>8.421519210665189E-3</c:v>
                </c:pt>
                <c:pt idx="2">
                  <c:v>1.025978352085154E-2</c:v>
                </c:pt>
                <c:pt idx="3">
                  <c:v>1.1624763874381928E-2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F-47C4-9947-4804C820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2AF-47C4-9947-4804C82028E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1.xml"/><Relationship Id="rId1" Type="http://schemas.openxmlformats.org/officeDocument/2006/relationships/chart" Target="../charts/chart8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13" Type="http://schemas.openxmlformats.org/officeDocument/2006/relationships/chart" Target="../charts/chart104.xml"/><Relationship Id="rId18" Type="http://schemas.openxmlformats.org/officeDocument/2006/relationships/chart" Target="../charts/chart109.xml"/><Relationship Id="rId26" Type="http://schemas.openxmlformats.org/officeDocument/2006/relationships/chart" Target="../charts/chart117.xml"/><Relationship Id="rId3" Type="http://schemas.openxmlformats.org/officeDocument/2006/relationships/chart" Target="../charts/chart94.xml"/><Relationship Id="rId21" Type="http://schemas.openxmlformats.org/officeDocument/2006/relationships/chart" Target="../charts/chart112.xml"/><Relationship Id="rId7" Type="http://schemas.openxmlformats.org/officeDocument/2006/relationships/chart" Target="../charts/chart98.xml"/><Relationship Id="rId12" Type="http://schemas.openxmlformats.org/officeDocument/2006/relationships/chart" Target="../charts/chart103.xml"/><Relationship Id="rId17" Type="http://schemas.openxmlformats.org/officeDocument/2006/relationships/chart" Target="../charts/chart108.xml"/><Relationship Id="rId25" Type="http://schemas.openxmlformats.org/officeDocument/2006/relationships/chart" Target="../charts/chart116.xml"/><Relationship Id="rId2" Type="http://schemas.openxmlformats.org/officeDocument/2006/relationships/chart" Target="../charts/chart93.xml"/><Relationship Id="rId16" Type="http://schemas.openxmlformats.org/officeDocument/2006/relationships/chart" Target="../charts/chart107.xml"/><Relationship Id="rId20" Type="http://schemas.openxmlformats.org/officeDocument/2006/relationships/chart" Target="../charts/chart111.xml"/><Relationship Id="rId29" Type="http://schemas.openxmlformats.org/officeDocument/2006/relationships/chart" Target="../charts/chart120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24" Type="http://schemas.openxmlformats.org/officeDocument/2006/relationships/chart" Target="../charts/chart115.xml"/><Relationship Id="rId5" Type="http://schemas.openxmlformats.org/officeDocument/2006/relationships/chart" Target="../charts/chart96.xml"/><Relationship Id="rId15" Type="http://schemas.openxmlformats.org/officeDocument/2006/relationships/chart" Target="../charts/chart106.xml"/><Relationship Id="rId23" Type="http://schemas.openxmlformats.org/officeDocument/2006/relationships/chart" Target="../charts/chart114.xml"/><Relationship Id="rId28" Type="http://schemas.openxmlformats.org/officeDocument/2006/relationships/chart" Target="../charts/chart119.xml"/><Relationship Id="rId10" Type="http://schemas.openxmlformats.org/officeDocument/2006/relationships/chart" Target="../charts/chart101.xml"/><Relationship Id="rId19" Type="http://schemas.openxmlformats.org/officeDocument/2006/relationships/chart" Target="../charts/chart110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Relationship Id="rId14" Type="http://schemas.openxmlformats.org/officeDocument/2006/relationships/chart" Target="../charts/chart105.xml"/><Relationship Id="rId22" Type="http://schemas.openxmlformats.org/officeDocument/2006/relationships/chart" Target="../charts/chart113.xml"/><Relationship Id="rId27" Type="http://schemas.openxmlformats.org/officeDocument/2006/relationships/chart" Target="../charts/chart1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990600</xdr:colOff>
      <xdr:row>4</xdr:row>
      <xdr:rowOff>161925</xdr:rowOff>
    </xdr:from>
    <xdr:ext cx="4181475" cy="14359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87A7A5-FCDD-7B91-6D27-2EE28A131A91}"/>
            </a:ext>
          </a:extLst>
        </xdr:cNvPr>
        <xdr:cNvSpPr txBox="1"/>
      </xdr:nvSpPr>
      <xdr:spPr>
        <a:xfrm>
          <a:off x="6648450" y="923925"/>
          <a:ext cx="4181475" cy="1435996"/>
        </a:xfrm>
        <a:prstGeom prst="roundRect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formula for calculating noise is based off of the square root of the dispersion constant. This has some use, but I think some consideration needs to be paid to the data being noisy, not Poission noise in measurement. Like the fact the signal is sometimes only a little above baseline, and blends in, so my numbers are sorta guesswork and estimation informed by slightly above normal values.</a:t>
          </a:r>
        </a:p>
      </xdr:txBody>
    </xdr:sp>
    <xdr:clientData/>
  </xdr:oneCellAnchor>
  <xdr:twoCellAnchor>
    <xdr:from>
      <xdr:col>4</xdr:col>
      <xdr:colOff>923925</xdr:colOff>
      <xdr:row>2</xdr:row>
      <xdr:rowOff>19050</xdr:rowOff>
    </xdr:from>
    <xdr:to>
      <xdr:col>6</xdr:col>
      <xdr:colOff>990600</xdr:colOff>
      <xdr:row>5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967D487-00CC-66DA-0F14-F076C1C4308F}"/>
            </a:ext>
          </a:extLst>
        </xdr:cNvPr>
        <xdr:cNvCxnSpPr/>
      </xdr:nvCxnSpPr>
      <xdr:spPr>
        <a:xfrm flipH="1" flipV="1">
          <a:off x="4886325" y="400050"/>
          <a:ext cx="176212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18</xdr:row>
      <xdr:rowOff>152400</xdr:rowOff>
    </xdr:from>
    <xdr:to>
      <xdr:col>7</xdr:col>
      <xdr:colOff>3905251</xdr:colOff>
      <xdr:row>23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5D94DD-EF73-0194-90E0-BA9D3397C1D3}"/>
            </a:ext>
          </a:extLst>
        </xdr:cNvPr>
        <xdr:cNvSpPr txBox="1"/>
      </xdr:nvSpPr>
      <xdr:spPr>
        <a:xfrm>
          <a:off x="6686551" y="3581400"/>
          <a:ext cx="3905250" cy="800100"/>
        </a:xfrm>
        <a:prstGeom prst="roundRect">
          <a:avLst/>
        </a:prstGeom>
        <a:solidFill>
          <a:schemeClr val="lt1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Virtually</a:t>
          </a:r>
          <a:r>
            <a:rPr lang="en-US" sz="1100" baseline="0"/>
            <a:t> all 11/03 whistlers have better magnetic than electric signitures. Also, theres a lot of super faint magnetic whistlers that you can see but not really measure, which I did not record. These "ghost whistlers" would be extremely hard to digitize</a:t>
          </a:r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8</xdr:col>
      <xdr:colOff>323850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5E7D5-6D27-4897-80A3-01C597442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285750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61769-8C86-4FFE-8E23-D47237DC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27</xdr:row>
      <xdr:rowOff>190500</xdr:rowOff>
    </xdr:from>
    <xdr:to>
      <xdr:col>9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B219A0-4341-4B34-8D3E-5F287F464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190500</xdr:rowOff>
    </xdr:from>
    <xdr:to>
      <xdr:col>5</xdr:col>
      <xdr:colOff>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1D17E-5535-4162-BDBA-875DD8888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9</xdr:col>
      <xdr:colOff>152400</xdr:colOff>
      <xdr:row>22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58ABA-C9DC-4F47-B493-08FB0BC07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4</xdr:col>
      <xdr:colOff>104775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495EBB-85D2-4B25-B5F2-F12437B68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35</xdr:row>
      <xdr:rowOff>0</xdr:rowOff>
    </xdr:from>
    <xdr:to>
      <xdr:col>9</xdr:col>
      <xdr:colOff>142875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0F3BDB-6EA5-4782-9353-D4FF12099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4</xdr:col>
      <xdr:colOff>104775</xdr:colOff>
      <xdr:row>73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DD74E4-28BF-427B-A37F-374FCB71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60</xdr:row>
      <xdr:rowOff>0</xdr:rowOff>
    </xdr:from>
    <xdr:to>
      <xdr:col>9</xdr:col>
      <xdr:colOff>152400</xdr:colOff>
      <xdr:row>73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F7CEFB-6DB4-40A1-BECD-1DEF43AD2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4</xdr:col>
      <xdr:colOff>104775</xdr:colOff>
      <xdr:row>95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B06CB1-F344-4256-8E82-782C44704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104775</xdr:colOff>
      <xdr:row>82</xdr:row>
      <xdr:rowOff>0</xdr:rowOff>
    </xdr:from>
    <xdr:to>
      <xdr:col>9</xdr:col>
      <xdr:colOff>142875</xdr:colOff>
      <xdr:row>95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AF02CD-338C-4B58-83F8-936E29510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4</xdr:col>
      <xdr:colOff>104775</xdr:colOff>
      <xdr:row>122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E68652-C76E-43AB-B8CC-014B0FAAA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109</xdr:row>
      <xdr:rowOff>0</xdr:rowOff>
    </xdr:from>
    <xdr:to>
      <xdr:col>9</xdr:col>
      <xdr:colOff>152400</xdr:colOff>
      <xdr:row>122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635E2A-87CC-4C37-8F33-757D9C3C2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4</xdr:col>
      <xdr:colOff>104775</xdr:colOff>
      <xdr:row>147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3B7E7B-8256-4B4C-ABB0-8813F169B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9</xdr:col>
      <xdr:colOff>152400</xdr:colOff>
      <xdr:row>147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38B471-4B0C-42DF-A21E-629BABF9A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4</xdr:col>
      <xdr:colOff>104775</xdr:colOff>
      <xdr:row>173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7D8DCA-1DCF-4179-9A98-BFA2CA425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186</xdr:row>
      <xdr:rowOff>180975</xdr:rowOff>
    </xdr:from>
    <xdr:to>
      <xdr:col>4</xdr:col>
      <xdr:colOff>104775</xdr:colOff>
      <xdr:row>200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979885-DEC3-4E6C-8DD7-999C97571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104775</xdr:colOff>
      <xdr:row>186</xdr:row>
      <xdr:rowOff>180975</xdr:rowOff>
    </xdr:from>
    <xdr:to>
      <xdr:col>9</xdr:col>
      <xdr:colOff>142875</xdr:colOff>
      <xdr:row>200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10A48C6-1960-4A2E-9085-E5D60F13D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4</xdr:col>
      <xdr:colOff>104775</xdr:colOff>
      <xdr:row>222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6FB446-9B88-431C-AE92-B6532DCF1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209</xdr:row>
      <xdr:rowOff>0</xdr:rowOff>
    </xdr:from>
    <xdr:to>
      <xdr:col>9</xdr:col>
      <xdr:colOff>152400</xdr:colOff>
      <xdr:row>222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94E5D88-4223-4096-A68C-4E4B43A70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233</xdr:row>
      <xdr:rowOff>0</xdr:rowOff>
    </xdr:from>
    <xdr:to>
      <xdr:col>4</xdr:col>
      <xdr:colOff>104775</xdr:colOff>
      <xdr:row>246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7F350C7-DD1E-4586-BDF0-44A5B4747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256</xdr:row>
      <xdr:rowOff>0</xdr:rowOff>
    </xdr:from>
    <xdr:to>
      <xdr:col>4</xdr:col>
      <xdr:colOff>104775</xdr:colOff>
      <xdr:row>268</xdr:row>
      <xdr:rowOff>171450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39A1D68-E11E-40B7-A1C6-42ED76967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256</xdr:row>
      <xdr:rowOff>0</xdr:rowOff>
    </xdr:from>
    <xdr:to>
      <xdr:col>9</xdr:col>
      <xdr:colOff>152400</xdr:colOff>
      <xdr:row>268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9DC61BD-E6A4-4F6F-8655-A3926A5E7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4</xdr:col>
      <xdr:colOff>104775</xdr:colOff>
      <xdr:row>291</xdr:row>
      <xdr:rowOff>171450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E0B9B1D-B606-4E70-9C88-9361879F4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279</xdr:row>
      <xdr:rowOff>0</xdr:rowOff>
    </xdr:from>
    <xdr:to>
      <xdr:col>9</xdr:col>
      <xdr:colOff>152400</xdr:colOff>
      <xdr:row>291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AEA6D45-5DAB-45B0-9875-93AC2B7F8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303</xdr:row>
      <xdr:rowOff>0</xdr:rowOff>
    </xdr:from>
    <xdr:to>
      <xdr:col>4</xdr:col>
      <xdr:colOff>104775</xdr:colOff>
      <xdr:row>315</xdr:row>
      <xdr:rowOff>171450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D45729C-2AA7-4D72-A57E-9742B629F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303</xdr:row>
      <xdr:rowOff>0</xdr:rowOff>
    </xdr:from>
    <xdr:to>
      <xdr:col>9</xdr:col>
      <xdr:colOff>152400</xdr:colOff>
      <xdr:row>315</xdr:row>
      <xdr:rowOff>171450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941CCE9-1452-4988-AE87-749949548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326</xdr:row>
      <xdr:rowOff>0</xdr:rowOff>
    </xdr:from>
    <xdr:to>
      <xdr:col>4</xdr:col>
      <xdr:colOff>104775</xdr:colOff>
      <xdr:row>338</xdr:row>
      <xdr:rowOff>161925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27DAE0E-33AB-4ED7-B5BD-8792B8509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326</xdr:row>
      <xdr:rowOff>0</xdr:rowOff>
    </xdr:from>
    <xdr:to>
      <xdr:col>9</xdr:col>
      <xdr:colOff>152400</xdr:colOff>
      <xdr:row>338</xdr:row>
      <xdr:rowOff>161925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C771132-ECDC-479F-82CC-FC50B1336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347</xdr:row>
      <xdr:rowOff>0</xdr:rowOff>
    </xdr:from>
    <xdr:to>
      <xdr:col>4</xdr:col>
      <xdr:colOff>104775</xdr:colOff>
      <xdr:row>359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F2A37E-0939-40C5-AB22-275DEE701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347</xdr:row>
      <xdr:rowOff>0</xdr:rowOff>
    </xdr:from>
    <xdr:to>
      <xdr:col>9</xdr:col>
      <xdr:colOff>152400</xdr:colOff>
      <xdr:row>359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DC19E81-9A1F-4573-8581-4EFDA2085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4</xdr:col>
      <xdr:colOff>104775</xdr:colOff>
      <xdr:row>382</xdr:row>
      <xdr:rowOff>171450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B72517A-7DC1-49E8-9F8E-B0F95355A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0</xdr:colOff>
      <xdr:row>370</xdr:row>
      <xdr:rowOff>0</xdr:rowOff>
    </xdr:from>
    <xdr:to>
      <xdr:col>9</xdr:col>
      <xdr:colOff>152400</xdr:colOff>
      <xdr:row>382</xdr:row>
      <xdr:rowOff>171450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2610ABC-BC5E-47B8-B994-88ADAD4F6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390</xdr:row>
      <xdr:rowOff>190500</xdr:rowOff>
    </xdr:from>
    <xdr:to>
      <xdr:col>4</xdr:col>
      <xdr:colOff>104775</xdr:colOff>
      <xdr:row>403</xdr:row>
      <xdr:rowOff>142875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861F6F5-555C-4525-8B5C-C685C79A0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391</xdr:row>
      <xdr:rowOff>0</xdr:rowOff>
    </xdr:from>
    <xdr:to>
      <xdr:col>9</xdr:col>
      <xdr:colOff>152400</xdr:colOff>
      <xdr:row>403</xdr:row>
      <xdr:rowOff>152400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0C87B05-9855-4220-8230-18A1BC5C3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413</xdr:row>
      <xdr:rowOff>0</xdr:rowOff>
    </xdr:from>
    <xdr:to>
      <xdr:col>4</xdr:col>
      <xdr:colOff>104775</xdr:colOff>
      <xdr:row>425</xdr:row>
      <xdr:rowOff>161925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2899E3C-608F-4C5C-B7F3-194DD0458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0</xdr:colOff>
      <xdr:row>413</xdr:row>
      <xdr:rowOff>0</xdr:rowOff>
    </xdr:from>
    <xdr:to>
      <xdr:col>9</xdr:col>
      <xdr:colOff>152400</xdr:colOff>
      <xdr:row>425</xdr:row>
      <xdr:rowOff>161925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7693830-7A05-45F9-8C76-AFCE953C2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433</xdr:row>
      <xdr:rowOff>0</xdr:rowOff>
    </xdr:from>
    <xdr:to>
      <xdr:col>4</xdr:col>
      <xdr:colOff>104775</xdr:colOff>
      <xdr:row>445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0F4FCDB-760B-4852-A0ED-C1E77D4D0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433</xdr:row>
      <xdr:rowOff>0</xdr:rowOff>
    </xdr:from>
    <xdr:to>
      <xdr:col>9</xdr:col>
      <xdr:colOff>152400</xdr:colOff>
      <xdr:row>445</xdr:row>
      <xdr:rowOff>152400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509113B-231D-4314-BBD1-CA5EF7EEF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459</xdr:row>
      <xdr:rowOff>0</xdr:rowOff>
    </xdr:from>
    <xdr:to>
      <xdr:col>4</xdr:col>
      <xdr:colOff>104775</xdr:colOff>
      <xdr:row>471</xdr:row>
      <xdr:rowOff>171450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1BD6524-0F24-4B88-8F8A-D65A75B8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0</xdr:colOff>
      <xdr:row>459</xdr:row>
      <xdr:rowOff>0</xdr:rowOff>
    </xdr:from>
    <xdr:to>
      <xdr:col>9</xdr:col>
      <xdr:colOff>152400</xdr:colOff>
      <xdr:row>471</xdr:row>
      <xdr:rowOff>171450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0FD4A29-DE38-48F3-A41D-BBC6F9DEF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486</xdr:row>
      <xdr:rowOff>0</xdr:rowOff>
    </xdr:from>
    <xdr:to>
      <xdr:col>4</xdr:col>
      <xdr:colOff>104775</xdr:colOff>
      <xdr:row>498</xdr:row>
      <xdr:rowOff>171450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6F248DC-9F18-403E-A46E-AA79BE643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0</xdr:colOff>
      <xdr:row>486</xdr:row>
      <xdr:rowOff>0</xdr:rowOff>
    </xdr:from>
    <xdr:to>
      <xdr:col>9</xdr:col>
      <xdr:colOff>152400</xdr:colOff>
      <xdr:row>498</xdr:row>
      <xdr:rowOff>171450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F6482FA-D9A3-47AB-9383-DF0118EB3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506</xdr:row>
      <xdr:rowOff>0</xdr:rowOff>
    </xdr:from>
    <xdr:to>
      <xdr:col>14</xdr:col>
      <xdr:colOff>95250</xdr:colOff>
      <xdr:row>518</xdr:row>
      <xdr:rowOff>57150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633FE53-2A9B-4845-9197-246B7FBDA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0</xdr:colOff>
      <xdr:row>506</xdr:row>
      <xdr:rowOff>0</xdr:rowOff>
    </xdr:from>
    <xdr:to>
      <xdr:col>18</xdr:col>
      <xdr:colOff>476250</xdr:colOff>
      <xdr:row>518</xdr:row>
      <xdr:rowOff>57150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6DB3A85-91DF-4173-B2B9-002AF0A41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518</xdr:row>
      <xdr:rowOff>0</xdr:rowOff>
    </xdr:from>
    <xdr:to>
      <xdr:col>14</xdr:col>
      <xdr:colOff>95250</xdr:colOff>
      <xdr:row>529</xdr:row>
      <xdr:rowOff>133350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B44FDF2-F40E-4E03-A216-302951D80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0</xdr:colOff>
      <xdr:row>518</xdr:row>
      <xdr:rowOff>0</xdr:rowOff>
    </xdr:from>
    <xdr:to>
      <xdr:col>18</xdr:col>
      <xdr:colOff>476250</xdr:colOff>
      <xdr:row>529</xdr:row>
      <xdr:rowOff>133350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97DBB3F-CE35-4949-AC46-971CB081F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539</xdr:row>
      <xdr:rowOff>0</xdr:rowOff>
    </xdr:from>
    <xdr:to>
      <xdr:col>4</xdr:col>
      <xdr:colOff>104775</xdr:colOff>
      <xdr:row>551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FDB6E85-F6B7-456A-8213-55BF57E68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0</xdr:colOff>
      <xdr:row>539</xdr:row>
      <xdr:rowOff>0</xdr:rowOff>
    </xdr:from>
    <xdr:to>
      <xdr:col>9</xdr:col>
      <xdr:colOff>152400</xdr:colOff>
      <xdr:row>551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C9E0A82-C939-4B8A-B8B4-67F34F07B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561</xdr:row>
      <xdr:rowOff>0</xdr:rowOff>
    </xdr:from>
    <xdr:to>
      <xdr:col>4</xdr:col>
      <xdr:colOff>104775</xdr:colOff>
      <xdr:row>573</xdr:row>
      <xdr:rowOff>142875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C91E992-D75F-4C46-8139-BE6CE4C72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0</xdr:colOff>
      <xdr:row>561</xdr:row>
      <xdr:rowOff>0</xdr:rowOff>
    </xdr:from>
    <xdr:to>
      <xdr:col>9</xdr:col>
      <xdr:colOff>152400</xdr:colOff>
      <xdr:row>573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B93B98C-CE8E-4384-9139-15113A1D1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583</xdr:row>
      <xdr:rowOff>0</xdr:rowOff>
    </xdr:from>
    <xdr:to>
      <xdr:col>4</xdr:col>
      <xdr:colOff>104775</xdr:colOff>
      <xdr:row>595</xdr:row>
      <xdr:rowOff>171450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9C2390B-1DD0-4544-BD2B-AE68E3D3F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609</xdr:row>
      <xdr:rowOff>0</xdr:rowOff>
    </xdr:from>
    <xdr:to>
      <xdr:col>4</xdr:col>
      <xdr:colOff>104775</xdr:colOff>
      <xdr:row>621</xdr:row>
      <xdr:rowOff>171450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ADB63DA-1502-4077-8A34-C49ED4AE9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0</xdr:colOff>
      <xdr:row>609</xdr:row>
      <xdr:rowOff>0</xdr:rowOff>
    </xdr:from>
    <xdr:to>
      <xdr:col>9</xdr:col>
      <xdr:colOff>152400</xdr:colOff>
      <xdr:row>621</xdr:row>
      <xdr:rowOff>171450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986764AA-FC01-45D4-88C7-FB7B2C86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0</xdr:colOff>
      <xdr:row>640</xdr:row>
      <xdr:rowOff>0</xdr:rowOff>
    </xdr:from>
    <xdr:to>
      <xdr:col>4</xdr:col>
      <xdr:colOff>104775</xdr:colOff>
      <xdr:row>652</xdr:row>
      <xdr:rowOff>171450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D8668C9-71D5-4CCB-88D7-2613CC68C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</xdr:col>
      <xdr:colOff>0</xdr:colOff>
      <xdr:row>640</xdr:row>
      <xdr:rowOff>0</xdr:rowOff>
    </xdr:from>
    <xdr:to>
      <xdr:col>9</xdr:col>
      <xdr:colOff>152400</xdr:colOff>
      <xdr:row>652</xdr:row>
      <xdr:rowOff>171450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891B92A-8E2C-40AA-9B6D-0A4E3432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665</xdr:row>
      <xdr:rowOff>0</xdr:rowOff>
    </xdr:from>
    <xdr:to>
      <xdr:col>4</xdr:col>
      <xdr:colOff>104775</xdr:colOff>
      <xdr:row>677</xdr:row>
      <xdr:rowOff>171450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C87F2E0-8679-4E7A-A2B9-C72F0562D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</xdr:col>
      <xdr:colOff>0</xdr:colOff>
      <xdr:row>665</xdr:row>
      <xdr:rowOff>0</xdr:rowOff>
    </xdr:from>
    <xdr:to>
      <xdr:col>9</xdr:col>
      <xdr:colOff>152400</xdr:colOff>
      <xdr:row>677</xdr:row>
      <xdr:rowOff>171450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2C77CCF1-E4FB-47FA-AE31-6BB784BB4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695</xdr:row>
      <xdr:rowOff>0</xdr:rowOff>
    </xdr:from>
    <xdr:to>
      <xdr:col>4</xdr:col>
      <xdr:colOff>104775</xdr:colOff>
      <xdr:row>707</xdr:row>
      <xdr:rowOff>171450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9E46D89D-8E52-4B38-B24C-B0DD21F0C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</xdr:col>
      <xdr:colOff>0</xdr:colOff>
      <xdr:row>695</xdr:row>
      <xdr:rowOff>0</xdr:rowOff>
    </xdr:from>
    <xdr:to>
      <xdr:col>9</xdr:col>
      <xdr:colOff>152400</xdr:colOff>
      <xdr:row>707</xdr:row>
      <xdr:rowOff>171450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B599C834-135B-4E96-B000-A74328169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0</xdr:colOff>
      <xdr:row>717</xdr:row>
      <xdr:rowOff>0</xdr:rowOff>
    </xdr:from>
    <xdr:to>
      <xdr:col>4</xdr:col>
      <xdr:colOff>104775</xdr:colOff>
      <xdr:row>729</xdr:row>
      <xdr:rowOff>152400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E17964FD-BEA8-4264-B978-5F9C69E73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0</xdr:colOff>
      <xdr:row>717</xdr:row>
      <xdr:rowOff>0</xdr:rowOff>
    </xdr:from>
    <xdr:to>
      <xdr:col>9</xdr:col>
      <xdr:colOff>152400</xdr:colOff>
      <xdr:row>729</xdr:row>
      <xdr:rowOff>152400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4A44F2D-D7CA-4D8C-A462-C3AE70FC0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745</xdr:row>
      <xdr:rowOff>0</xdr:rowOff>
    </xdr:from>
    <xdr:to>
      <xdr:col>4</xdr:col>
      <xdr:colOff>104775</xdr:colOff>
      <xdr:row>757</xdr:row>
      <xdr:rowOff>171450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A54DF8E0-29FE-4160-87E3-604081645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5</xdr:col>
      <xdr:colOff>0</xdr:colOff>
      <xdr:row>745</xdr:row>
      <xdr:rowOff>0</xdr:rowOff>
    </xdr:from>
    <xdr:to>
      <xdr:col>9</xdr:col>
      <xdr:colOff>152400</xdr:colOff>
      <xdr:row>757</xdr:row>
      <xdr:rowOff>171450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8C0A3BED-2B34-40A4-8429-1470BADB8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770</xdr:row>
      <xdr:rowOff>0</xdr:rowOff>
    </xdr:from>
    <xdr:to>
      <xdr:col>4</xdr:col>
      <xdr:colOff>104775</xdr:colOff>
      <xdr:row>782</xdr:row>
      <xdr:rowOff>142875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CF258C54-299D-408E-B418-30B38C0D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</xdr:col>
      <xdr:colOff>0</xdr:colOff>
      <xdr:row>770</xdr:row>
      <xdr:rowOff>0</xdr:rowOff>
    </xdr:from>
    <xdr:to>
      <xdr:col>9</xdr:col>
      <xdr:colOff>152400</xdr:colOff>
      <xdr:row>782</xdr:row>
      <xdr:rowOff>142875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3647485-0926-49AB-8270-C8A4BB25A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0</xdr:colOff>
      <xdr:row>797</xdr:row>
      <xdr:rowOff>0</xdr:rowOff>
    </xdr:from>
    <xdr:to>
      <xdr:col>4</xdr:col>
      <xdr:colOff>104775</xdr:colOff>
      <xdr:row>809</xdr:row>
      <xdr:rowOff>171450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EB58479D-B3EF-40DD-A5B6-A8DB79516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5</xdr:col>
      <xdr:colOff>0</xdr:colOff>
      <xdr:row>797</xdr:row>
      <xdr:rowOff>0</xdr:rowOff>
    </xdr:from>
    <xdr:to>
      <xdr:col>9</xdr:col>
      <xdr:colOff>152400</xdr:colOff>
      <xdr:row>809</xdr:row>
      <xdr:rowOff>171450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9916CBFF-F09D-458A-BE82-531FA17BE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0</xdr:colOff>
      <xdr:row>819</xdr:row>
      <xdr:rowOff>0</xdr:rowOff>
    </xdr:from>
    <xdr:to>
      <xdr:col>4</xdr:col>
      <xdr:colOff>104775</xdr:colOff>
      <xdr:row>831</xdr:row>
      <xdr:rowOff>123825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BF85861-53D3-4499-94BF-9BD6ECB9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</xdr:col>
      <xdr:colOff>95250</xdr:colOff>
      <xdr:row>818</xdr:row>
      <xdr:rowOff>180975</xdr:rowOff>
    </xdr:from>
    <xdr:to>
      <xdr:col>9</xdr:col>
      <xdr:colOff>133350</xdr:colOff>
      <xdr:row>831</xdr:row>
      <xdr:rowOff>104775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76E39D2-E4AE-4A88-8ADC-A1989C2C0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0</xdr:colOff>
      <xdr:row>842</xdr:row>
      <xdr:rowOff>0</xdr:rowOff>
    </xdr:from>
    <xdr:to>
      <xdr:col>4</xdr:col>
      <xdr:colOff>104775</xdr:colOff>
      <xdr:row>854</xdr:row>
      <xdr:rowOff>171450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3C83A-FD58-4AD7-AA2A-CA731198B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</xdr:col>
      <xdr:colOff>0</xdr:colOff>
      <xdr:row>842</xdr:row>
      <xdr:rowOff>0</xdr:rowOff>
    </xdr:from>
    <xdr:to>
      <xdr:col>9</xdr:col>
      <xdr:colOff>152400</xdr:colOff>
      <xdr:row>854</xdr:row>
      <xdr:rowOff>171450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A9EF978-CF8B-49F1-8087-7BEC9CEEE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0</xdr:colOff>
      <xdr:row>867</xdr:row>
      <xdr:rowOff>0</xdr:rowOff>
    </xdr:from>
    <xdr:to>
      <xdr:col>4</xdr:col>
      <xdr:colOff>104775</xdr:colOff>
      <xdr:row>879</xdr:row>
      <xdr:rowOff>171450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99D09361-E99A-460A-9390-65142654E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891</xdr:row>
      <xdr:rowOff>0</xdr:rowOff>
    </xdr:from>
    <xdr:to>
      <xdr:col>4</xdr:col>
      <xdr:colOff>104775</xdr:colOff>
      <xdr:row>903</xdr:row>
      <xdr:rowOff>171450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E3E120BF-4CCF-4828-B5D5-C822E740E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5</xdr:col>
      <xdr:colOff>0</xdr:colOff>
      <xdr:row>891</xdr:row>
      <xdr:rowOff>0</xdr:rowOff>
    </xdr:from>
    <xdr:to>
      <xdr:col>9</xdr:col>
      <xdr:colOff>152400</xdr:colOff>
      <xdr:row>903</xdr:row>
      <xdr:rowOff>171450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A76C4D0B-59AF-4C5B-886E-3364FFDF7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915</xdr:row>
      <xdr:rowOff>0</xdr:rowOff>
    </xdr:from>
    <xdr:to>
      <xdr:col>4</xdr:col>
      <xdr:colOff>104775</xdr:colOff>
      <xdr:row>927</xdr:row>
      <xdr:rowOff>171450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21C6246-599B-4845-8225-54D4BF43E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</xdr:col>
      <xdr:colOff>0</xdr:colOff>
      <xdr:row>915</xdr:row>
      <xdr:rowOff>0</xdr:rowOff>
    </xdr:from>
    <xdr:to>
      <xdr:col>9</xdr:col>
      <xdr:colOff>152400</xdr:colOff>
      <xdr:row>927</xdr:row>
      <xdr:rowOff>171450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4A0BE83F-6C47-4857-A0CE-DA994A297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936</xdr:row>
      <xdr:rowOff>0</xdr:rowOff>
    </xdr:from>
    <xdr:to>
      <xdr:col>4</xdr:col>
      <xdr:colOff>104775</xdr:colOff>
      <xdr:row>948</xdr:row>
      <xdr:rowOff>142875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3915B360-37CB-47DA-A5B6-A0D90C9CE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9</xdr:col>
      <xdr:colOff>304800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E61A2-07DD-1BC7-69F9-B27F25780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85725</xdr:rowOff>
    </xdr:from>
    <xdr:to>
      <xdr:col>9</xdr:col>
      <xdr:colOff>304800</xdr:colOff>
      <xdr:row>37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E8C2B-2565-4F83-BBDA-B62461A7A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171450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E0BA0-388B-4BF6-9D78-F1663540D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85725</xdr:rowOff>
    </xdr:from>
    <xdr:to>
      <xdr:col>11</xdr:col>
      <xdr:colOff>171450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14C5D-79CD-4212-A4A9-FF859CEE8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15240</xdr:rowOff>
    </xdr:from>
    <xdr:to>
      <xdr:col>8</xdr:col>
      <xdr:colOff>285750</xdr:colOff>
      <xdr:row>33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7F635-9349-4425-B6CF-32637BA9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274320</xdr:colOff>
      <xdr:row>18</xdr:row>
      <xdr:rowOff>173355</xdr:rowOff>
    </xdr:from>
    <xdr:to>
      <xdr:col>16</xdr:col>
      <xdr:colOff>491490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2ADDD-D0C1-413B-A500-6FCAEF1BF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400050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2ADE9-A601-4789-BE05-6BA5EE4B2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8</xdr:col>
      <xdr:colOff>400050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137D8-A8C3-4B2B-9C0E-F9C87A9D8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400050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E23E5-3C67-4B6A-BE75-0ED3669B4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121920</xdr:rowOff>
    </xdr:from>
    <xdr:to>
      <xdr:col>8</xdr:col>
      <xdr:colOff>400050</xdr:colOff>
      <xdr:row>39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EE317-A31D-434A-BA74-0F71EC1D8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200024</xdr:rowOff>
    </xdr:from>
    <xdr:to>
      <xdr:col>6</xdr:col>
      <xdr:colOff>342900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58592-0108-4855-A830-BD7B55243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8</xdr:row>
      <xdr:rowOff>190499</xdr:rowOff>
    </xdr:from>
    <xdr:to>
      <xdr:col>13</xdr:col>
      <xdr:colOff>9525</xdr:colOff>
      <xdr:row>20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95A27-5F79-4DA9-954C-E101BE566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342900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9A8F6-59E0-40CB-8A43-67CEB63D9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29</xdr:row>
      <xdr:rowOff>190500</xdr:rowOff>
    </xdr:from>
    <xdr:to>
      <xdr:col>13</xdr:col>
      <xdr:colOff>47625</xdr:colOff>
      <xdr:row>41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4A4F38-C54E-4421-989B-4F66A7976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342900</xdr:colOff>
      <xdr:row>61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A041F-2A2F-46E9-85C2-3CAEFF8B0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323850</xdr:colOff>
      <xdr:row>49</xdr:row>
      <xdr:rowOff>190500</xdr:rowOff>
    </xdr:from>
    <xdr:to>
      <xdr:col>13</xdr:col>
      <xdr:colOff>57150</xdr:colOff>
      <xdr:row>61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964A64-05FA-473E-8D82-BE498BACF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285750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80483-83E6-4FE1-B984-503FBDA7C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8</xdr:row>
      <xdr:rowOff>190500</xdr:rowOff>
    </xdr:from>
    <xdr:to>
      <xdr:col>8</xdr:col>
      <xdr:colOff>561975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24EEE-C0B3-4A35-A599-38A857454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285750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BEB02E-1BDD-44A1-808A-0F58397D1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276225</xdr:colOff>
      <xdr:row>28</xdr:row>
      <xdr:rowOff>190500</xdr:rowOff>
    </xdr:from>
    <xdr:to>
      <xdr:col>8</xdr:col>
      <xdr:colOff>561975</xdr:colOff>
      <xdr:row>41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87536-C98F-4B30-990A-8DFFCCB26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171450</xdr:rowOff>
    </xdr:from>
    <xdr:to>
      <xdr:col>4</xdr:col>
      <xdr:colOff>295275</xdr:colOff>
      <xdr:row>66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B1CC14-9FD7-4C47-A8D8-B96C8AEA3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4</xdr:col>
      <xdr:colOff>285750</xdr:colOff>
      <xdr:row>88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A6E14B-95BC-4D0C-8189-1778AC0A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74</xdr:row>
      <xdr:rowOff>180975</xdr:rowOff>
    </xdr:from>
    <xdr:to>
      <xdr:col>8</xdr:col>
      <xdr:colOff>571500</xdr:colOff>
      <xdr:row>88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FCB92F-F47C-48B4-96BD-5FA6E23C9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4</xdr:col>
      <xdr:colOff>285750</xdr:colOff>
      <xdr:row>107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630E81-E762-42F3-B5D0-F70C8F424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295275</xdr:colOff>
      <xdr:row>94</xdr:row>
      <xdr:rowOff>0</xdr:rowOff>
    </xdr:from>
    <xdr:to>
      <xdr:col>8</xdr:col>
      <xdr:colOff>581025</xdr:colOff>
      <xdr:row>107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F5C57A-99B0-4CBE-9793-79D39EB44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4</xdr:col>
      <xdr:colOff>285750</xdr:colOff>
      <xdr:row>129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3F6C2C-89A7-4CA6-B3BB-EEF7E845E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276225</xdr:colOff>
      <xdr:row>116</xdr:row>
      <xdr:rowOff>0</xdr:rowOff>
    </xdr:from>
    <xdr:to>
      <xdr:col>8</xdr:col>
      <xdr:colOff>561975</xdr:colOff>
      <xdr:row>129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054F7D-8375-4EE5-832A-F1DAABEED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4</xdr:col>
      <xdr:colOff>285750</xdr:colOff>
      <xdr:row>151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2DAEA9-42E9-4B12-B35A-74CA834FE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4</xdr:col>
      <xdr:colOff>285750</xdr:colOff>
      <xdr:row>173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9BA20B-B7E7-42CE-B1B4-B94E0833B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285750</xdr:colOff>
      <xdr:row>138</xdr:row>
      <xdr:rowOff>0</xdr:rowOff>
    </xdr:from>
    <xdr:to>
      <xdr:col>8</xdr:col>
      <xdr:colOff>571500</xdr:colOff>
      <xdr:row>151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6BC77B9-D74F-4340-92C4-F7460087C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295275</xdr:colOff>
      <xdr:row>159</xdr:row>
      <xdr:rowOff>190500</xdr:rowOff>
    </xdr:from>
    <xdr:to>
      <xdr:col>8</xdr:col>
      <xdr:colOff>581025</xdr:colOff>
      <xdr:row>173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367CA75-C022-4336-AC32-9AAE7619B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4</xdr:col>
      <xdr:colOff>285750</xdr:colOff>
      <xdr:row>195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BB01BCB-B0D0-442C-A1E8-4B4C407A3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295275</xdr:colOff>
      <xdr:row>181</xdr:row>
      <xdr:rowOff>180975</xdr:rowOff>
    </xdr:from>
    <xdr:to>
      <xdr:col>8</xdr:col>
      <xdr:colOff>581025</xdr:colOff>
      <xdr:row>195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4524322-D313-4813-9285-6C8B6584A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4</xdr:col>
      <xdr:colOff>285750</xdr:colOff>
      <xdr:row>217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612AA53-BD5C-4E1B-BDC0-ADC3422CC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226</xdr:row>
      <xdr:rowOff>0</xdr:rowOff>
    </xdr:from>
    <xdr:to>
      <xdr:col>8</xdr:col>
      <xdr:colOff>285750</xdr:colOff>
      <xdr:row>239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35E5605-7FD5-4C00-B945-04FF14848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295275</xdr:colOff>
      <xdr:row>249</xdr:row>
      <xdr:rowOff>1</xdr:rowOff>
    </xdr:from>
    <xdr:to>
      <xdr:col>8</xdr:col>
      <xdr:colOff>581025</xdr:colOff>
      <xdr:row>262</xdr:row>
      <xdr:rowOff>9526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B2E8C34-6392-45E1-AE87-BEB9BB81F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249</xdr:row>
      <xdr:rowOff>1</xdr:rowOff>
    </xdr:from>
    <xdr:to>
      <xdr:col>4</xdr:col>
      <xdr:colOff>285750</xdr:colOff>
      <xdr:row>262</xdr:row>
      <xdr:rowOff>28576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571B13-5462-4839-A897-7009E4BF2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271</xdr:row>
      <xdr:rowOff>0</xdr:rowOff>
    </xdr:from>
    <xdr:to>
      <xdr:col>4</xdr:col>
      <xdr:colOff>285750</xdr:colOff>
      <xdr:row>284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3B49C0-2ED5-4F86-8D78-E2B9D80BD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295275</xdr:colOff>
      <xdr:row>270</xdr:row>
      <xdr:rowOff>190500</xdr:rowOff>
    </xdr:from>
    <xdr:to>
      <xdr:col>8</xdr:col>
      <xdr:colOff>581025</xdr:colOff>
      <xdr:row>284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BB86723-4417-475B-943A-7F104B9F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293</xdr:row>
      <xdr:rowOff>0</xdr:rowOff>
    </xdr:from>
    <xdr:to>
      <xdr:col>4</xdr:col>
      <xdr:colOff>285750</xdr:colOff>
      <xdr:row>306</xdr:row>
      <xdr:rowOff>28575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892A812-03EC-4A60-BB5C-97489B6C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304800</xdr:colOff>
      <xdr:row>292</xdr:row>
      <xdr:rowOff>190500</xdr:rowOff>
    </xdr:from>
    <xdr:to>
      <xdr:col>8</xdr:col>
      <xdr:colOff>590550</xdr:colOff>
      <xdr:row>306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DB20D08-5DC4-4D30-9C37-9D2B72281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315</xdr:row>
      <xdr:rowOff>0</xdr:rowOff>
    </xdr:from>
    <xdr:to>
      <xdr:col>4</xdr:col>
      <xdr:colOff>285750</xdr:colOff>
      <xdr:row>328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806C07C-CBBF-47B5-A8FD-02B6B57DC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295275</xdr:colOff>
      <xdr:row>314</xdr:row>
      <xdr:rowOff>190500</xdr:rowOff>
    </xdr:from>
    <xdr:to>
      <xdr:col>8</xdr:col>
      <xdr:colOff>581025</xdr:colOff>
      <xdr:row>328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C01DB3B-3F02-4F84-A679-6C6AE6F38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4</xdr:col>
      <xdr:colOff>285750</xdr:colOff>
      <xdr:row>350</xdr:row>
      <xdr:rowOff>47625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84292BB-46C2-4DBB-BD15-94E6D0D69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304800</xdr:colOff>
      <xdr:row>336</xdr:row>
      <xdr:rowOff>190500</xdr:rowOff>
    </xdr:from>
    <xdr:to>
      <xdr:col>8</xdr:col>
      <xdr:colOff>590550</xdr:colOff>
      <xdr:row>350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2E10C9B-C9E4-47C7-BE7A-BFB296DA0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9963-714A-4979-AFE5-0C84AAFCCDAC}">
  <sheetPr>
    <tabColor theme="0"/>
  </sheetPr>
  <dimension ref="A1:H221"/>
  <sheetViews>
    <sheetView tabSelected="1" topLeftCell="A185" workbookViewId="0">
      <selection activeCell="H199" sqref="H199"/>
    </sheetView>
  </sheetViews>
  <sheetFormatPr defaultRowHeight="14.4" x14ac:dyDescent="0.3"/>
  <cols>
    <col min="1" max="1" width="5.44140625" bestFit="1" customWidth="1"/>
    <col min="2" max="3" width="18.33203125" bestFit="1" customWidth="1"/>
    <col min="4" max="4" width="17.44140625" bestFit="1" customWidth="1"/>
    <col min="5" max="5" width="14.109375" bestFit="1" customWidth="1"/>
    <col min="6" max="6" width="11.33203125" bestFit="1" customWidth="1"/>
    <col min="7" max="7" width="15.44140625" bestFit="1" customWidth="1"/>
    <col min="8" max="8" width="62.6640625" bestFit="1" customWidth="1"/>
  </cols>
  <sheetData>
    <row r="1" spans="1:8" x14ac:dyDescent="0.3">
      <c r="A1" t="s">
        <v>26</v>
      </c>
      <c r="B1" t="s">
        <v>13</v>
      </c>
      <c r="C1" t="s">
        <v>14</v>
      </c>
      <c r="D1" t="s">
        <v>15</v>
      </c>
      <c r="E1" t="s">
        <v>16</v>
      </c>
      <c r="F1" t="s">
        <v>24</v>
      </c>
      <c r="G1" t="s">
        <v>25</v>
      </c>
      <c r="H1" t="s">
        <v>27</v>
      </c>
    </row>
    <row r="2" spans="1:8" x14ac:dyDescent="0.3">
      <c r="A2">
        <v>1</v>
      </c>
      <c r="B2" s="6" t="s">
        <v>18</v>
      </c>
      <c r="C2" s="6" t="s">
        <v>17</v>
      </c>
      <c r="D2">
        <v>548.83199999999999</v>
      </c>
      <c r="E2" s="7">
        <v>23.427</v>
      </c>
      <c r="F2" t="s">
        <v>23</v>
      </c>
      <c r="G2" t="s">
        <v>0</v>
      </c>
    </row>
    <row r="3" spans="1:8" x14ac:dyDescent="0.3">
      <c r="A3">
        <v>1</v>
      </c>
      <c r="B3" s="6" t="s">
        <v>18</v>
      </c>
      <c r="C3" s="6" t="s">
        <v>17</v>
      </c>
      <c r="D3">
        <v>582.19899999999996</v>
      </c>
      <c r="E3" s="7">
        <v>24.128</v>
      </c>
      <c r="F3" t="s">
        <v>23</v>
      </c>
      <c r="G3" t="s">
        <v>1</v>
      </c>
    </row>
    <row r="4" spans="1:8" x14ac:dyDescent="0.3">
      <c r="A4">
        <v>2</v>
      </c>
      <c r="B4" s="6" t="s">
        <v>17</v>
      </c>
      <c r="C4" s="6" t="s">
        <v>28</v>
      </c>
      <c r="D4">
        <v>1225.2844434840044</v>
      </c>
      <c r="E4" s="7">
        <v>35.004063242486644</v>
      </c>
      <c r="F4" t="s">
        <v>23</v>
      </c>
      <c r="G4" t="s">
        <v>0</v>
      </c>
      <c r="H4" s="14" t="s">
        <v>31</v>
      </c>
    </row>
    <row r="5" spans="1:8" x14ac:dyDescent="0.3">
      <c r="A5">
        <v>2</v>
      </c>
      <c r="B5" s="6" t="s">
        <v>17</v>
      </c>
      <c r="C5" s="6" t="s">
        <v>28</v>
      </c>
      <c r="D5">
        <v>1196.7443428078457</v>
      </c>
      <c r="E5" s="7">
        <v>34.593992871708892</v>
      </c>
      <c r="F5" t="s">
        <v>23</v>
      </c>
      <c r="G5" t="s">
        <v>1</v>
      </c>
      <c r="H5" s="14"/>
    </row>
    <row r="6" spans="1:8" x14ac:dyDescent="0.3">
      <c r="A6">
        <v>3</v>
      </c>
      <c r="B6" s="6" t="s">
        <v>29</v>
      </c>
      <c r="C6" s="6" t="s">
        <v>30</v>
      </c>
      <c r="D6">
        <v>1744.7691615594731</v>
      </c>
      <c r="E6" s="7">
        <v>41.770434059984019</v>
      </c>
      <c r="F6" t="s">
        <v>23</v>
      </c>
      <c r="G6" t="s">
        <v>0</v>
      </c>
    </row>
    <row r="7" spans="1:8" x14ac:dyDescent="0.3">
      <c r="A7">
        <v>3</v>
      </c>
      <c r="B7" s="6" t="s">
        <v>29</v>
      </c>
      <c r="C7" s="6" t="s">
        <v>30</v>
      </c>
      <c r="D7">
        <v>1731.1769111464885</v>
      </c>
      <c r="E7" s="7">
        <v>41.607414136743564</v>
      </c>
      <c r="F7" t="s">
        <v>23</v>
      </c>
      <c r="G7" t="s">
        <v>1</v>
      </c>
    </row>
    <row r="8" spans="1:8" x14ac:dyDescent="0.3">
      <c r="A8">
        <v>4</v>
      </c>
      <c r="B8" s="6" t="s">
        <v>32</v>
      </c>
      <c r="C8" s="6" t="s">
        <v>33</v>
      </c>
      <c r="D8">
        <v>606.24692008835962</v>
      </c>
      <c r="E8" s="7">
        <v>24.622081960881367</v>
      </c>
      <c r="F8" t="s">
        <v>23</v>
      </c>
      <c r="G8" t="s">
        <v>0</v>
      </c>
    </row>
    <row r="9" spans="1:8" x14ac:dyDescent="0.3">
      <c r="A9">
        <v>4</v>
      </c>
      <c r="B9" s="6" t="s">
        <v>32</v>
      </c>
      <c r="C9" s="6" t="s">
        <v>33</v>
      </c>
      <c r="D9">
        <v>659.97513058810318</v>
      </c>
      <c r="E9" s="7">
        <v>25.689981132497998</v>
      </c>
      <c r="F9" t="s">
        <v>23</v>
      </c>
      <c r="G9" t="s">
        <v>1</v>
      </c>
    </row>
    <row r="10" spans="1:8" x14ac:dyDescent="0.3">
      <c r="A10">
        <v>5</v>
      </c>
      <c r="B10" s="6" t="s">
        <v>35</v>
      </c>
      <c r="C10" s="6" t="s">
        <v>36</v>
      </c>
      <c r="D10">
        <v>588.95218737362325</v>
      </c>
      <c r="E10" s="7">
        <v>24.268337136557651</v>
      </c>
      <c r="F10" t="s">
        <v>23</v>
      </c>
      <c r="G10" t="s">
        <v>0</v>
      </c>
    </row>
    <row r="11" spans="1:8" x14ac:dyDescent="0.3">
      <c r="A11">
        <v>5</v>
      </c>
      <c r="B11" s="6" t="s">
        <v>35</v>
      </c>
      <c r="C11" s="6" t="s">
        <v>37</v>
      </c>
      <c r="D11">
        <v>490.81286613055181</v>
      </c>
      <c r="E11" s="7">
        <v>22.15429678709193</v>
      </c>
      <c r="F11" t="s">
        <v>23</v>
      </c>
      <c r="G11" t="s">
        <v>1</v>
      </c>
      <c r="H11" t="s">
        <v>34</v>
      </c>
    </row>
    <row r="12" spans="1:8" x14ac:dyDescent="0.3">
      <c r="A12">
        <v>6</v>
      </c>
      <c r="B12" s="6" t="s">
        <v>38</v>
      </c>
      <c r="C12" s="6" t="s">
        <v>39</v>
      </c>
      <c r="D12">
        <v>1389.5463543445965</v>
      </c>
      <c r="E12" s="7">
        <v>37.276619406064661</v>
      </c>
      <c r="F12" t="s">
        <v>23</v>
      </c>
      <c r="G12" t="s">
        <v>0</v>
      </c>
      <c r="H12" t="s">
        <v>41</v>
      </c>
    </row>
    <row r="13" spans="1:8" x14ac:dyDescent="0.3">
      <c r="A13">
        <v>6</v>
      </c>
      <c r="B13" s="6" t="s">
        <v>38</v>
      </c>
      <c r="C13" s="6" t="s">
        <v>40</v>
      </c>
      <c r="D13">
        <v>1372.4758355417464</v>
      </c>
      <c r="E13" s="7">
        <v>37.046940974144498</v>
      </c>
      <c r="F13" t="s">
        <v>23</v>
      </c>
      <c r="G13" t="s">
        <v>1</v>
      </c>
      <c r="H13" t="s">
        <v>41</v>
      </c>
    </row>
    <row r="14" spans="1:8" x14ac:dyDescent="0.3">
      <c r="A14">
        <v>7</v>
      </c>
      <c r="B14" s="6" t="s">
        <v>45</v>
      </c>
      <c r="C14" s="6" t="s">
        <v>42</v>
      </c>
      <c r="D14" s="9">
        <v>610.79539999999997</v>
      </c>
      <c r="E14" s="7">
        <v>24.714279999999999</v>
      </c>
      <c r="F14" t="s">
        <v>23</v>
      </c>
      <c r="G14" t="s">
        <v>0</v>
      </c>
      <c r="H14" t="s">
        <v>46</v>
      </c>
    </row>
    <row r="15" spans="1:8" x14ac:dyDescent="0.3">
      <c r="A15">
        <v>7</v>
      </c>
      <c r="B15" s="6" t="s">
        <v>44</v>
      </c>
      <c r="C15" s="6" t="s">
        <v>43</v>
      </c>
      <c r="D15" s="9">
        <v>495.34480000000002</v>
      </c>
      <c r="E15" s="7">
        <v>22.256340000000002</v>
      </c>
      <c r="F15" t="s">
        <v>23</v>
      </c>
      <c r="G15" t="s">
        <v>1</v>
      </c>
      <c r="H15" t="s">
        <v>46</v>
      </c>
    </row>
    <row r="16" spans="1:8" x14ac:dyDescent="0.3">
      <c r="A16">
        <v>8</v>
      </c>
      <c r="B16" s="6" t="s">
        <v>50</v>
      </c>
      <c r="C16" s="6" t="s">
        <v>51</v>
      </c>
      <c r="D16">
        <v>1850.3020926182044</v>
      </c>
      <c r="E16" s="7">
        <v>43.015137947218122</v>
      </c>
      <c r="F16" t="s">
        <v>23</v>
      </c>
      <c r="G16" t="s">
        <v>0</v>
      </c>
      <c r="H16" t="s">
        <v>54</v>
      </c>
    </row>
    <row r="17" spans="1:8" x14ac:dyDescent="0.3">
      <c r="A17">
        <v>9</v>
      </c>
      <c r="B17" s="6" t="s">
        <v>52</v>
      </c>
      <c r="C17" s="6" t="s">
        <v>53</v>
      </c>
      <c r="D17">
        <v>1475.15206019728</v>
      </c>
      <c r="E17" s="7">
        <v>38.407708343472933</v>
      </c>
      <c r="F17" t="s">
        <v>23</v>
      </c>
      <c r="G17" t="s">
        <v>0</v>
      </c>
      <c r="H17" t="s">
        <v>55</v>
      </c>
    </row>
    <row r="18" spans="1:8" x14ac:dyDescent="0.3">
      <c r="A18">
        <v>10</v>
      </c>
      <c r="B18" s="6" t="s">
        <v>58</v>
      </c>
      <c r="C18" s="6" t="s">
        <v>59</v>
      </c>
      <c r="D18">
        <v>684.53040822650894</v>
      </c>
      <c r="E18" s="7">
        <v>26.163532028885339</v>
      </c>
      <c r="F18" t="s">
        <v>23</v>
      </c>
      <c r="G18" t="s">
        <v>0</v>
      </c>
      <c r="H18" t="s">
        <v>57</v>
      </c>
    </row>
    <row r="19" spans="1:8" x14ac:dyDescent="0.3">
      <c r="A19">
        <v>11</v>
      </c>
      <c r="B19" s="6" t="s">
        <v>60</v>
      </c>
      <c r="C19" s="6" t="s">
        <v>61</v>
      </c>
      <c r="D19">
        <v>624.34067282661408</v>
      </c>
      <c r="E19" s="7">
        <v>24.986809976998142</v>
      </c>
      <c r="F19" t="s">
        <v>23</v>
      </c>
      <c r="G19" t="s">
        <v>0</v>
      </c>
    </row>
    <row r="20" spans="1:8" x14ac:dyDescent="0.3">
      <c r="A20">
        <v>11</v>
      </c>
      <c r="B20" s="6" t="s">
        <v>60</v>
      </c>
      <c r="C20" s="6" t="s">
        <v>61</v>
      </c>
      <c r="D20">
        <v>678.79147960575631</v>
      </c>
      <c r="E20" s="7">
        <v>26.053626995214241</v>
      </c>
      <c r="F20" t="s">
        <v>23</v>
      </c>
      <c r="G20" t="s">
        <v>1</v>
      </c>
    </row>
    <row r="21" spans="1:8" x14ac:dyDescent="0.3">
      <c r="A21">
        <v>12</v>
      </c>
      <c r="B21" s="6" t="s">
        <v>63</v>
      </c>
      <c r="C21" s="6" t="s">
        <v>64</v>
      </c>
      <c r="D21">
        <v>596.21943285738098</v>
      </c>
      <c r="E21" s="7">
        <v>24.417604977912575</v>
      </c>
      <c r="F21" t="s">
        <v>23</v>
      </c>
      <c r="G21" t="s">
        <v>0</v>
      </c>
    </row>
    <row r="22" spans="1:8" x14ac:dyDescent="0.3">
      <c r="A22">
        <v>12</v>
      </c>
      <c r="B22" s="6" t="s">
        <v>65</v>
      </c>
      <c r="C22" s="6" t="s">
        <v>64</v>
      </c>
      <c r="D22">
        <v>646.55856356252411</v>
      </c>
      <c r="E22" s="7">
        <v>25.427515874786589</v>
      </c>
      <c r="F22" t="s">
        <v>23</v>
      </c>
      <c r="G22" t="s">
        <v>1</v>
      </c>
    </row>
    <row r="23" spans="1:8" x14ac:dyDescent="0.3">
      <c r="A23">
        <v>13</v>
      </c>
      <c r="B23" s="6" t="s">
        <v>64</v>
      </c>
      <c r="C23" s="6" t="s">
        <v>66</v>
      </c>
      <c r="D23">
        <v>546.33719814478548</v>
      </c>
      <c r="E23" s="7">
        <v>23.373857151629583</v>
      </c>
      <c r="F23" t="s">
        <v>23</v>
      </c>
      <c r="G23" t="s">
        <v>0</v>
      </c>
    </row>
    <row r="24" spans="1:8" x14ac:dyDescent="0.3">
      <c r="A24">
        <v>13</v>
      </c>
      <c r="B24" s="6" t="s">
        <v>64</v>
      </c>
      <c r="C24" s="6" t="s">
        <v>66</v>
      </c>
      <c r="D24">
        <v>754.16893639554485</v>
      </c>
      <c r="E24" s="7">
        <v>27.462136413533905</v>
      </c>
      <c r="F24" t="s">
        <v>23</v>
      </c>
      <c r="G24" t="s">
        <v>1</v>
      </c>
      <c r="H24" t="s">
        <v>67</v>
      </c>
    </row>
    <row r="25" spans="1:8" x14ac:dyDescent="0.3">
      <c r="A25">
        <v>14</v>
      </c>
      <c r="B25" s="6" t="s">
        <v>68</v>
      </c>
      <c r="C25" s="6" t="s">
        <v>69</v>
      </c>
      <c r="D25">
        <v>1544.0290729222884</v>
      </c>
      <c r="E25" s="7">
        <v>39.294135350231187</v>
      </c>
      <c r="F25" t="s">
        <v>23</v>
      </c>
      <c r="G25" t="s">
        <v>0</v>
      </c>
    </row>
    <row r="26" spans="1:8" x14ac:dyDescent="0.3">
      <c r="A26">
        <v>15</v>
      </c>
      <c r="B26" s="6" t="s">
        <v>70</v>
      </c>
      <c r="C26" s="6" t="s">
        <v>71</v>
      </c>
      <c r="D26">
        <v>1174.6893249335526</v>
      </c>
      <c r="E26" s="7">
        <v>34.273741040825307</v>
      </c>
      <c r="F26" t="s">
        <v>23</v>
      </c>
      <c r="G26" t="s">
        <v>0</v>
      </c>
    </row>
    <row r="27" spans="1:8" x14ac:dyDescent="0.3">
      <c r="A27">
        <v>15</v>
      </c>
      <c r="B27" s="6" t="s">
        <v>70</v>
      </c>
      <c r="C27" s="6" t="s">
        <v>71</v>
      </c>
      <c r="D27">
        <v>1090.678299797612</v>
      </c>
      <c r="E27" s="7">
        <v>33.025418995034904</v>
      </c>
      <c r="F27" t="s">
        <v>23</v>
      </c>
      <c r="G27" t="s">
        <v>1</v>
      </c>
    </row>
    <row r="28" spans="1:8" x14ac:dyDescent="0.3">
      <c r="A28">
        <v>16</v>
      </c>
      <c r="B28" s="6" t="s">
        <v>71</v>
      </c>
      <c r="C28" s="6" t="s">
        <v>73</v>
      </c>
      <c r="D28">
        <v>587.66177064664214</v>
      </c>
      <c r="E28" s="7">
        <v>24.241736131033235</v>
      </c>
      <c r="F28" t="s">
        <v>23</v>
      </c>
      <c r="G28" t="s">
        <v>0</v>
      </c>
      <c r="H28" t="s">
        <v>72</v>
      </c>
    </row>
    <row r="29" spans="1:8" x14ac:dyDescent="0.3">
      <c r="A29">
        <v>16</v>
      </c>
      <c r="B29" s="6" t="s">
        <v>71</v>
      </c>
      <c r="C29" s="6" t="s">
        <v>73</v>
      </c>
      <c r="D29">
        <v>731.47947630027261</v>
      </c>
      <c r="E29" s="7">
        <v>27.045877251445784</v>
      </c>
      <c r="F29" t="s">
        <v>23</v>
      </c>
      <c r="G29" t="s">
        <v>1</v>
      </c>
    </row>
    <row r="30" spans="1:8" x14ac:dyDescent="0.3">
      <c r="A30">
        <v>17</v>
      </c>
      <c r="B30" s="6" t="s">
        <v>74</v>
      </c>
      <c r="C30" s="6" t="s">
        <v>75</v>
      </c>
      <c r="D30">
        <v>553.13590374816874</v>
      </c>
      <c r="E30" s="7">
        <v>23.518841462711737</v>
      </c>
      <c r="F30" t="s">
        <v>23</v>
      </c>
      <c r="G30" t="s">
        <v>0</v>
      </c>
    </row>
    <row r="31" spans="1:8" x14ac:dyDescent="0.3">
      <c r="A31">
        <v>17</v>
      </c>
      <c r="B31" s="6" t="s">
        <v>76</v>
      </c>
      <c r="C31" s="6" t="s">
        <v>77</v>
      </c>
      <c r="D31">
        <v>753.77306583668246</v>
      </c>
      <c r="E31" s="7">
        <v>27.454927897131373</v>
      </c>
      <c r="F31" t="s">
        <v>23</v>
      </c>
      <c r="G31" t="s">
        <v>1</v>
      </c>
    </row>
    <row r="32" spans="1:8" x14ac:dyDescent="0.3">
      <c r="A32">
        <v>18</v>
      </c>
      <c r="B32" s="6" t="s">
        <v>78</v>
      </c>
      <c r="C32" s="6" t="s">
        <v>79</v>
      </c>
      <c r="D32">
        <v>592.12916620950932</v>
      </c>
      <c r="E32" s="7">
        <v>24.333704325677775</v>
      </c>
      <c r="F32" t="s">
        <v>23</v>
      </c>
      <c r="G32" t="s">
        <v>0</v>
      </c>
    </row>
    <row r="33" spans="1:8" x14ac:dyDescent="0.3">
      <c r="A33">
        <v>18</v>
      </c>
      <c r="B33" s="6" t="s">
        <v>78</v>
      </c>
      <c r="C33" s="6" t="s">
        <v>79</v>
      </c>
      <c r="D33">
        <v>769.3530447183972</v>
      </c>
      <c r="E33" s="7">
        <v>27.737214076370343</v>
      </c>
      <c r="F33" t="s">
        <v>23</v>
      </c>
      <c r="G33" t="s">
        <v>1</v>
      </c>
    </row>
    <row r="34" spans="1:8" x14ac:dyDescent="0.3">
      <c r="A34">
        <v>19</v>
      </c>
      <c r="B34" s="6" t="s">
        <v>80</v>
      </c>
      <c r="C34" s="6" t="s">
        <v>81</v>
      </c>
      <c r="D34">
        <v>785.95281439006885</v>
      </c>
      <c r="E34" s="7">
        <v>28.034849997638101</v>
      </c>
      <c r="F34" t="s">
        <v>23</v>
      </c>
      <c r="G34" t="s">
        <v>0</v>
      </c>
      <c r="H34" s="15" t="s">
        <v>89</v>
      </c>
    </row>
    <row r="35" spans="1:8" x14ac:dyDescent="0.3">
      <c r="A35">
        <v>19</v>
      </c>
      <c r="B35" s="6" t="s">
        <v>80</v>
      </c>
      <c r="C35" s="6" t="s">
        <v>81</v>
      </c>
      <c r="D35">
        <v>679.60136988400757</v>
      </c>
      <c r="E35" s="7">
        <v>26.069165116742955</v>
      </c>
      <c r="F35" t="s">
        <v>23</v>
      </c>
      <c r="G35" t="s">
        <v>1</v>
      </c>
      <c r="H35" s="15"/>
    </row>
    <row r="36" spans="1:8" x14ac:dyDescent="0.3">
      <c r="A36">
        <v>20</v>
      </c>
      <c r="B36" s="6" t="s">
        <v>82</v>
      </c>
      <c r="C36" s="6" t="s">
        <v>83</v>
      </c>
      <c r="D36">
        <v>366.81937315554831</v>
      </c>
      <c r="E36" s="7">
        <v>19.152529158196007</v>
      </c>
      <c r="F36" t="s">
        <v>23</v>
      </c>
      <c r="G36" t="s">
        <v>0</v>
      </c>
    </row>
    <row r="37" spans="1:8" x14ac:dyDescent="0.3">
      <c r="A37">
        <v>20</v>
      </c>
      <c r="B37" s="6" t="s">
        <v>82</v>
      </c>
      <c r="C37" s="6" t="s">
        <v>84</v>
      </c>
      <c r="D37">
        <v>623.24956674986083</v>
      </c>
      <c r="E37" s="7">
        <v>24.964966788479028</v>
      </c>
      <c r="F37" t="s">
        <v>23</v>
      </c>
      <c r="G37" t="s">
        <v>1</v>
      </c>
    </row>
    <row r="38" spans="1:8" x14ac:dyDescent="0.3">
      <c r="A38">
        <v>21</v>
      </c>
      <c r="B38" s="6" t="s">
        <v>86</v>
      </c>
      <c r="C38" s="6" t="s">
        <v>85</v>
      </c>
      <c r="D38">
        <v>1501.6489688228621</v>
      </c>
      <c r="E38" s="7">
        <v>38.751115710684537</v>
      </c>
      <c r="F38" t="s">
        <v>23</v>
      </c>
      <c r="G38" t="s">
        <v>0</v>
      </c>
    </row>
    <row r="39" spans="1:8" x14ac:dyDescent="0.3">
      <c r="A39">
        <v>22</v>
      </c>
      <c r="B39" s="6" t="s">
        <v>87</v>
      </c>
      <c r="C39" s="6" t="s">
        <v>88</v>
      </c>
      <c r="D39">
        <v>596.09724475300857</v>
      </c>
      <c r="E39" s="7">
        <v>24.41510280037765</v>
      </c>
      <c r="F39" t="s">
        <v>23</v>
      </c>
      <c r="G39" t="s">
        <v>1</v>
      </c>
    </row>
    <row r="40" spans="1:8" x14ac:dyDescent="0.3">
      <c r="A40">
        <v>23</v>
      </c>
      <c r="B40" s="6" t="s">
        <v>90</v>
      </c>
      <c r="C40" s="6" t="s">
        <v>91</v>
      </c>
      <c r="D40">
        <v>498.06160099264889</v>
      </c>
      <c r="E40" s="7">
        <v>22.317293764985237</v>
      </c>
      <c r="F40" t="s">
        <v>23</v>
      </c>
      <c r="G40" t="s">
        <v>0</v>
      </c>
    </row>
    <row r="41" spans="1:8" x14ac:dyDescent="0.3">
      <c r="A41">
        <v>23</v>
      </c>
      <c r="B41" s="6" t="s">
        <v>90</v>
      </c>
      <c r="C41" s="6" t="s">
        <v>92</v>
      </c>
      <c r="D41">
        <v>649.76359179378403</v>
      </c>
      <c r="E41" s="7">
        <v>25.490460799949929</v>
      </c>
      <c r="F41" t="s">
        <v>23</v>
      </c>
      <c r="G41" t="s">
        <v>1</v>
      </c>
    </row>
    <row r="42" spans="1:8" x14ac:dyDescent="0.3">
      <c r="A42">
        <v>24</v>
      </c>
      <c r="B42" s="6" t="s">
        <v>93</v>
      </c>
      <c r="C42" s="6" t="s">
        <v>94</v>
      </c>
      <c r="D42">
        <v>605.32932259699294</v>
      </c>
      <c r="E42" s="7">
        <v>24.60344127550032</v>
      </c>
      <c r="F42" t="s">
        <v>23</v>
      </c>
      <c r="G42" t="s">
        <v>0</v>
      </c>
    </row>
    <row r="43" spans="1:8" x14ac:dyDescent="0.3">
      <c r="A43">
        <v>24</v>
      </c>
      <c r="B43" s="6" t="s">
        <v>93</v>
      </c>
      <c r="C43" s="6" t="s">
        <v>94</v>
      </c>
      <c r="D43">
        <v>646.15397619173586</v>
      </c>
      <c r="E43" s="7">
        <v>25.419558929921184</v>
      </c>
      <c r="F43" t="s">
        <v>23</v>
      </c>
      <c r="G43" t="s">
        <v>1</v>
      </c>
    </row>
    <row r="44" spans="1:8" x14ac:dyDescent="0.3">
      <c r="A44">
        <v>25</v>
      </c>
      <c r="B44" s="6" t="s">
        <v>95</v>
      </c>
      <c r="C44" s="6" t="s">
        <v>96</v>
      </c>
      <c r="D44">
        <v>561.42362855849854</v>
      </c>
      <c r="E44" s="7">
        <v>23.694379682922669</v>
      </c>
      <c r="F44" t="s">
        <v>23</v>
      </c>
      <c r="G44" t="s">
        <v>0</v>
      </c>
    </row>
    <row r="45" spans="1:8" x14ac:dyDescent="0.3">
      <c r="A45">
        <v>26</v>
      </c>
      <c r="B45" s="6" t="s">
        <v>97</v>
      </c>
      <c r="C45" s="6" t="s">
        <v>98</v>
      </c>
      <c r="D45">
        <v>525.79319710464085</v>
      </c>
      <c r="E45" s="7">
        <v>22.930180921759884</v>
      </c>
      <c r="F45" t="s">
        <v>23</v>
      </c>
      <c r="G45" t="s">
        <v>0</v>
      </c>
    </row>
    <row r="46" spans="1:8" x14ac:dyDescent="0.3">
      <c r="A46">
        <v>27</v>
      </c>
      <c r="B46" s="6" t="s">
        <v>99</v>
      </c>
      <c r="C46" s="6" t="s">
        <v>100</v>
      </c>
      <c r="D46">
        <v>614.33089732140957</v>
      </c>
      <c r="E46" s="7">
        <v>24.785699451930132</v>
      </c>
      <c r="F46" t="s">
        <v>23</v>
      </c>
      <c r="G46" t="s">
        <v>0</v>
      </c>
      <c r="H46" s="16" t="s">
        <v>103</v>
      </c>
    </row>
    <row r="47" spans="1:8" x14ac:dyDescent="0.3">
      <c r="A47">
        <v>28</v>
      </c>
      <c r="B47" s="6" t="s">
        <v>101</v>
      </c>
      <c r="C47" s="6" t="s">
        <v>102</v>
      </c>
      <c r="D47">
        <v>1264.3676209647626</v>
      </c>
      <c r="E47" s="7">
        <v>35.557947367146532</v>
      </c>
      <c r="F47" t="s">
        <v>23</v>
      </c>
      <c r="G47" t="s">
        <v>0</v>
      </c>
      <c r="H47" s="16"/>
    </row>
    <row r="48" spans="1:8" x14ac:dyDescent="0.3">
      <c r="A48">
        <v>29</v>
      </c>
      <c r="B48" s="6" t="s">
        <v>104</v>
      </c>
      <c r="C48" s="6" t="s">
        <v>105</v>
      </c>
      <c r="D48">
        <v>848.08572116606319</v>
      </c>
      <c r="E48" s="7">
        <v>29.121911358392381</v>
      </c>
      <c r="F48" t="s">
        <v>23</v>
      </c>
      <c r="G48" t="s">
        <v>0</v>
      </c>
    </row>
    <row r="49" spans="1:8" x14ac:dyDescent="0.3">
      <c r="A49">
        <v>30</v>
      </c>
      <c r="B49" s="6" t="s">
        <v>106</v>
      </c>
      <c r="C49" s="6" t="s">
        <v>107</v>
      </c>
      <c r="D49">
        <v>1030.9614968088717</v>
      </c>
      <c r="E49" s="7">
        <v>32.108589143854822</v>
      </c>
      <c r="F49" t="s">
        <v>23</v>
      </c>
      <c r="G49" t="s">
        <v>0</v>
      </c>
      <c r="H49" t="s">
        <v>122</v>
      </c>
    </row>
    <row r="50" spans="1:8" x14ac:dyDescent="0.3">
      <c r="A50">
        <v>31</v>
      </c>
      <c r="B50" s="6" t="s">
        <v>110</v>
      </c>
      <c r="C50" s="6" t="s">
        <v>111</v>
      </c>
      <c r="D50">
        <v>798.15541396940773</v>
      </c>
      <c r="E50" s="7">
        <v>28.251644447171703</v>
      </c>
      <c r="F50" t="s">
        <v>23</v>
      </c>
      <c r="G50" t="s">
        <v>0</v>
      </c>
      <c r="H50" t="s">
        <v>112</v>
      </c>
    </row>
    <row r="51" spans="1:8" x14ac:dyDescent="0.3">
      <c r="A51">
        <v>31</v>
      </c>
      <c r="B51" s="6" t="s">
        <v>110</v>
      </c>
      <c r="C51" s="6" t="s">
        <v>111</v>
      </c>
      <c r="D51">
        <v>879.48576207736971</v>
      </c>
      <c r="E51" s="7">
        <v>29.656125203360091</v>
      </c>
      <c r="F51" t="s">
        <v>23</v>
      </c>
      <c r="G51" t="s">
        <v>1</v>
      </c>
    </row>
    <row r="52" spans="1:8" x14ac:dyDescent="0.3">
      <c r="A52">
        <v>32</v>
      </c>
      <c r="B52" s="6" t="s">
        <v>113</v>
      </c>
      <c r="C52" s="6" t="s">
        <v>114</v>
      </c>
      <c r="D52">
        <v>1108.8051570943444</v>
      </c>
      <c r="E52" s="7">
        <v>33.298726058129375</v>
      </c>
      <c r="F52" t="s">
        <v>23</v>
      </c>
      <c r="G52" t="s">
        <v>0</v>
      </c>
    </row>
    <row r="53" spans="1:8" x14ac:dyDescent="0.3">
      <c r="A53">
        <v>32</v>
      </c>
      <c r="B53" s="6" t="s">
        <v>113</v>
      </c>
      <c r="C53" s="6" t="s">
        <v>114</v>
      </c>
      <c r="D53">
        <v>1092.8010030060427</v>
      </c>
      <c r="E53" s="7">
        <v>33.057540788843362</v>
      </c>
      <c r="F53" t="s">
        <v>23</v>
      </c>
      <c r="G53" t="s">
        <v>1</v>
      </c>
    </row>
    <row r="54" spans="1:8" x14ac:dyDescent="0.3">
      <c r="A54">
        <v>33</v>
      </c>
      <c r="B54" s="6" t="s">
        <v>115</v>
      </c>
      <c r="C54" s="6" t="s">
        <v>116</v>
      </c>
      <c r="D54">
        <v>1770.5935924174291</v>
      </c>
      <c r="E54" s="7">
        <v>42.07842193354486</v>
      </c>
      <c r="F54" t="s">
        <v>23</v>
      </c>
      <c r="G54" t="s">
        <v>0</v>
      </c>
    </row>
    <row r="55" spans="1:8" x14ac:dyDescent="0.3">
      <c r="A55">
        <v>33</v>
      </c>
      <c r="B55" s="6" t="s">
        <v>117</v>
      </c>
      <c r="C55" s="6" t="s">
        <v>116</v>
      </c>
      <c r="D55">
        <v>1892.2170443834864</v>
      </c>
      <c r="E55" s="7">
        <v>43.499621198160867</v>
      </c>
      <c r="F55" t="s">
        <v>23</v>
      </c>
      <c r="G55" t="s">
        <v>1</v>
      </c>
    </row>
    <row r="56" spans="1:8" x14ac:dyDescent="0.3">
      <c r="A56">
        <v>34</v>
      </c>
      <c r="B56" s="6" t="s">
        <v>118</v>
      </c>
      <c r="C56" s="6" t="s">
        <v>119</v>
      </c>
      <c r="D56">
        <v>919.1794565127243</v>
      </c>
      <c r="E56" s="7">
        <v>30.317972500032457</v>
      </c>
      <c r="F56" t="s">
        <v>23</v>
      </c>
      <c r="G56" t="s">
        <v>0</v>
      </c>
    </row>
    <row r="57" spans="1:8" x14ac:dyDescent="0.3">
      <c r="A57">
        <v>34</v>
      </c>
      <c r="B57" s="6" t="s">
        <v>118</v>
      </c>
      <c r="C57" s="6" t="s">
        <v>119</v>
      </c>
      <c r="D57">
        <v>987.36892622352718</v>
      </c>
      <c r="E57" s="7">
        <v>31.422427121779229</v>
      </c>
      <c r="F57" t="s">
        <v>23</v>
      </c>
      <c r="G57" t="s">
        <v>1</v>
      </c>
    </row>
    <row r="58" spans="1:8" x14ac:dyDescent="0.3">
      <c r="A58">
        <v>35</v>
      </c>
      <c r="B58" s="6" t="s">
        <v>120</v>
      </c>
      <c r="C58" s="6" t="s">
        <v>121</v>
      </c>
      <c r="D58">
        <v>2055.1110870478515</v>
      </c>
      <c r="E58" s="7">
        <v>45.107827536385251</v>
      </c>
      <c r="F58" t="s">
        <v>23</v>
      </c>
      <c r="G58" t="s">
        <v>0</v>
      </c>
    </row>
    <row r="59" spans="1:8" x14ac:dyDescent="0.3">
      <c r="A59">
        <v>35</v>
      </c>
      <c r="B59" s="6" t="s">
        <v>120</v>
      </c>
      <c r="C59" s="6" t="s">
        <v>121</v>
      </c>
      <c r="D59">
        <v>1916.1568412315503</v>
      </c>
      <c r="E59" s="7">
        <v>43.77392878451225</v>
      </c>
      <c r="F59" t="s">
        <v>23</v>
      </c>
      <c r="G59" t="s">
        <v>1</v>
      </c>
    </row>
    <row r="60" spans="1:8" x14ac:dyDescent="0.3">
      <c r="A60">
        <v>36</v>
      </c>
      <c r="B60" s="6" t="s">
        <v>128</v>
      </c>
      <c r="C60" s="6" t="s">
        <v>129</v>
      </c>
      <c r="D60">
        <v>2781.8187124045598</v>
      </c>
      <c r="E60" s="7">
        <v>52.742949409419268</v>
      </c>
      <c r="F60" t="s">
        <v>23</v>
      </c>
      <c r="G60" t="s">
        <v>0</v>
      </c>
    </row>
    <row r="61" spans="1:8" x14ac:dyDescent="0.3">
      <c r="A61">
        <v>36</v>
      </c>
      <c r="B61" s="6" t="s">
        <v>128</v>
      </c>
      <c r="C61" s="6" t="s">
        <v>129</v>
      </c>
      <c r="D61">
        <v>2899.8074366881733</v>
      </c>
      <c r="E61" s="7">
        <v>53.849860136198807</v>
      </c>
      <c r="F61" t="s">
        <v>23</v>
      </c>
      <c r="G61" t="s">
        <v>1</v>
      </c>
    </row>
    <row r="62" spans="1:8" x14ac:dyDescent="0.3">
      <c r="A62">
        <v>37</v>
      </c>
      <c r="B62" s="6" t="s">
        <v>130</v>
      </c>
      <c r="C62" s="6" t="s">
        <v>131</v>
      </c>
      <c r="D62">
        <v>3717.4078200887957</v>
      </c>
      <c r="E62" s="7">
        <v>60.970548792747429</v>
      </c>
      <c r="F62" t="s">
        <v>23</v>
      </c>
      <c r="G62" t="s">
        <v>0</v>
      </c>
    </row>
    <row r="63" spans="1:8" x14ac:dyDescent="0.3">
      <c r="A63">
        <v>38</v>
      </c>
      <c r="B63" s="6" t="s">
        <v>132</v>
      </c>
      <c r="C63" s="6" t="s">
        <v>133</v>
      </c>
      <c r="D63">
        <v>4165.6896940189572</v>
      </c>
      <c r="E63" s="7">
        <v>64.542154395549559</v>
      </c>
      <c r="F63" t="s">
        <v>23</v>
      </c>
      <c r="G63" t="s">
        <v>0</v>
      </c>
    </row>
    <row r="64" spans="1:8" x14ac:dyDescent="0.3">
      <c r="A64">
        <v>39</v>
      </c>
      <c r="B64" s="6" t="s">
        <v>134</v>
      </c>
      <c r="C64" s="6" t="s">
        <v>136</v>
      </c>
      <c r="D64">
        <v>862.92611823469667</v>
      </c>
      <c r="E64" s="7">
        <v>29.375604133952663</v>
      </c>
      <c r="F64" t="s">
        <v>23</v>
      </c>
      <c r="G64" t="s">
        <v>0</v>
      </c>
      <c r="H64" t="s">
        <v>135</v>
      </c>
    </row>
    <row r="65" spans="1:8" x14ac:dyDescent="0.3">
      <c r="A65">
        <v>40</v>
      </c>
      <c r="B65" s="6" t="s">
        <v>137</v>
      </c>
      <c r="C65" s="6" t="s">
        <v>138</v>
      </c>
      <c r="D65">
        <v>932.19604082955834</v>
      </c>
      <c r="E65" s="7">
        <v>30.531885641564273</v>
      </c>
      <c r="F65" t="s">
        <v>23</v>
      </c>
      <c r="G65" t="s">
        <v>0</v>
      </c>
    </row>
    <row r="66" spans="1:8" x14ac:dyDescent="0.3">
      <c r="A66">
        <v>40</v>
      </c>
      <c r="B66" s="6" t="s">
        <v>137</v>
      </c>
      <c r="C66" s="6" t="s">
        <v>138</v>
      </c>
      <c r="D66">
        <v>1123.66340421568</v>
      </c>
      <c r="E66" s="7">
        <v>33.521088947342982</v>
      </c>
      <c r="F66" t="s">
        <v>23</v>
      </c>
      <c r="G66" t="s">
        <v>1</v>
      </c>
    </row>
    <row r="67" spans="1:8" x14ac:dyDescent="0.3">
      <c r="A67">
        <v>41</v>
      </c>
      <c r="B67" s="6" t="s">
        <v>139</v>
      </c>
      <c r="C67" s="6" t="s">
        <v>140</v>
      </c>
      <c r="D67">
        <v>1992.0386791223734</v>
      </c>
      <c r="E67" s="7">
        <v>44.632260519968888</v>
      </c>
      <c r="F67" t="s">
        <v>23</v>
      </c>
      <c r="G67" t="s">
        <v>0</v>
      </c>
    </row>
    <row r="68" spans="1:8" x14ac:dyDescent="0.3">
      <c r="A68">
        <v>42</v>
      </c>
      <c r="B68" s="6" t="s">
        <v>141</v>
      </c>
      <c r="C68" s="6" t="s">
        <v>142</v>
      </c>
      <c r="D68">
        <v>865.99396424337772</v>
      </c>
      <c r="E68" s="7">
        <v>29.427775387265989</v>
      </c>
      <c r="F68" t="s">
        <v>23</v>
      </c>
      <c r="G68" t="s">
        <v>0</v>
      </c>
    </row>
    <row r="69" spans="1:8" x14ac:dyDescent="0.3">
      <c r="A69">
        <v>42</v>
      </c>
      <c r="B69" s="6" t="s">
        <v>141</v>
      </c>
      <c r="C69" s="6" t="s">
        <v>142</v>
      </c>
      <c r="D69">
        <v>1057.8909194247979</v>
      </c>
      <c r="E69" s="7">
        <v>32.525235117133249</v>
      </c>
      <c r="F69" t="s">
        <v>23</v>
      </c>
      <c r="G69" t="s">
        <v>1</v>
      </c>
    </row>
    <row r="70" spans="1:8" x14ac:dyDescent="0.3">
      <c r="A70">
        <v>43</v>
      </c>
      <c r="B70" s="6" t="s">
        <v>143</v>
      </c>
      <c r="C70" s="6" t="s">
        <v>144</v>
      </c>
      <c r="D70">
        <v>2170.1597752815924</v>
      </c>
      <c r="E70" s="7">
        <v>46.584973706996898</v>
      </c>
      <c r="F70" t="s">
        <v>23</v>
      </c>
      <c r="G70" t="s">
        <v>0</v>
      </c>
    </row>
    <row r="71" spans="1:8" x14ac:dyDescent="0.3">
      <c r="A71">
        <v>43</v>
      </c>
      <c r="B71" s="6" t="s">
        <v>143</v>
      </c>
      <c r="C71" s="6" t="s">
        <v>144</v>
      </c>
      <c r="D71">
        <v>1738.7802701896062</v>
      </c>
      <c r="E71" s="7">
        <v>41.698684274082389</v>
      </c>
      <c r="F71" t="s">
        <v>23</v>
      </c>
      <c r="G71" t="s">
        <v>1</v>
      </c>
    </row>
    <row r="72" spans="1:8" x14ac:dyDescent="0.3">
      <c r="A72">
        <v>44</v>
      </c>
      <c r="B72" s="6" t="s">
        <v>145</v>
      </c>
      <c r="C72" s="6" t="s">
        <v>146</v>
      </c>
      <c r="D72">
        <v>997.22990944498929</v>
      </c>
      <c r="E72" s="7">
        <v>31.578947250422857</v>
      </c>
      <c r="F72" t="s">
        <v>23</v>
      </c>
      <c r="G72" t="s">
        <v>0</v>
      </c>
    </row>
    <row r="73" spans="1:8" x14ac:dyDescent="0.3">
      <c r="A73">
        <v>44</v>
      </c>
      <c r="B73" s="6" t="s">
        <v>145</v>
      </c>
      <c r="C73" s="6" t="s">
        <v>146</v>
      </c>
      <c r="D73">
        <v>1064.2340235322149</v>
      </c>
      <c r="E73" s="7">
        <v>32.622599889221199</v>
      </c>
      <c r="F73" t="s">
        <v>23</v>
      </c>
      <c r="G73" t="s">
        <v>1</v>
      </c>
    </row>
    <row r="74" spans="1:8" x14ac:dyDescent="0.3">
      <c r="A74">
        <v>45</v>
      </c>
      <c r="B74" s="6" t="s">
        <v>147</v>
      </c>
      <c r="C74" s="6" t="s">
        <v>148</v>
      </c>
      <c r="D74">
        <v>1587.5946877564172</v>
      </c>
      <c r="E74" s="7">
        <v>39.844631856203883</v>
      </c>
      <c r="F74" t="s">
        <v>23</v>
      </c>
      <c r="G74" t="s">
        <v>0</v>
      </c>
    </row>
    <row r="75" spans="1:8" x14ac:dyDescent="0.3">
      <c r="A75">
        <v>45</v>
      </c>
      <c r="B75" s="6" t="s">
        <v>147</v>
      </c>
      <c r="C75" s="6" t="s">
        <v>148</v>
      </c>
      <c r="D75">
        <v>1752.2558817784252</v>
      </c>
      <c r="E75" s="7">
        <v>41.85995558739193</v>
      </c>
      <c r="F75" t="s">
        <v>23</v>
      </c>
      <c r="G75" t="s">
        <v>1</v>
      </c>
    </row>
    <row r="76" spans="1:8" x14ac:dyDescent="0.3">
      <c r="A76">
        <v>46</v>
      </c>
      <c r="B76" s="6" t="s">
        <v>149</v>
      </c>
      <c r="C76" s="6" t="s">
        <v>150</v>
      </c>
      <c r="D76">
        <v>1340.995553029898</v>
      </c>
      <c r="E76" s="7">
        <v>36.619606128819818</v>
      </c>
      <c r="F76" t="s">
        <v>23</v>
      </c>
      <c r="G76" t="s">
        <v>0</v>
      </c>
      <c r="H76" s="15" t="s">
        <v>151</v>
      </c>
    </row>
    <row r="77" spans="1:8" x14ac:dyDescent="0.3">
      <c r="A77">
        <v>46</v>
      </c>
      <c r="B77" s="6" t="s">
        <v>149</v>
      </c>
      <c r="C77" s="6" t="s">
        <v>150</v>
      </c>
      <c r="D77">
        <v>1251.8771798587823</v>
      </c>
      <c r="E77" s="7">
        <v>35.381876432133758</v>
      </c>
      <c r="F77" t="s">
        <v>23</v>
      </c>
      <c r="G77" t="s">
        <v>1</v>
      </c>
      <c r="H77" s="15"/>
    </row>
    <row r="78" spans="1:8" x14ac:dyDescent="0.3">
      <c r="A78">
        <v>47</v>
      </c>
      <c r="B78" s="6" t="s">
        <v>152</v>
      </c>
      <c r="C78" s="6" t="s">
        <v>153</v>
      </c>
      <c r="D78">
        <v>1078.8303614731565</v>
      </c>
      <c r="E78" s="7">
        <v>32.845553146098126</v>
      </c>
      <c r="F78" t="s">
        <v>23</v>
      </c>
      <c r="G78" t="s">
        <v>0</v>
      </c>
    </row>
    <row r="79" spans="1:8" x14ac:dyDescent="0.3">
      <c r="A79">
        <v>47</v>
      </c>
      <c r="B79" s="6" t="s">
        <v>152</v>
      </c>
      <c r="C79" s="6" t="s">
        <v>153</v>
      </c>
      <c r="D79">
        <v>1018.9288080789552</v>
      </c>
      <c r="E79" s="7">
        <v>31.92066428003896</v>
      </c>
      <c r="F79" t="s">
        <v>23</v>
      </c>
      <c r="G79" t="s">
        <v>1</v>
      </c>
    </row>
    <row r="80" spans="1:8" x14ac:dyDescent="0.3">
      <c r="A80">
        <v>48</v>
      </c>
      <c r="B80" s="6" t="s">
        <v>154</v>
      </c>
      <c r="C80" s="6" t="s">
        <v>155</v>
      </c>
      <c r="D80">
        <v>553.18396394583283</v>
      </c>
      <c r="E80" s="7">
        <v>23.519863178722638</v>
      </c>
      <c r="F80" t="s">
        <v>23</v>
      </c>
      <c r="G80" t="s">
        <v>0</v>
      </c>
    </row>
    <row r="81" spans="1:8" x14ac:dyDescent="0.3">
      <c r="A81">
        <v>48</v>
      </c>
      <c r="B81" s="6" t="s">
        <v>154</v>
      </c>
      <c r="C81" s="6" t="s">
        <v>155</v>
      </c>
      <c r="D81">
        <v>543.33552672648409</v>
      </c>
      <c r="E81" s="7">
        <v>23.309558698664461</v>
      </c>
      <c r="F81" t="s">
        <v>23</v>
      </c>
      <c r="G81" t="s">
        <v>1</v>
      </c>
    </row>
    <row r="82" spans="1:8" x14ac:dyDescent="0.3">
      <c r="A82">
        <v>49</v>
      </c>
      <c r="B82" s="6" t="s">
        <v>156</v>
      </c>
      <c r="C82" s="6" t="s">
        <v>157</v>
      </c>
      <c r="D82">
        <v>981.73500744601597</v>
      </c>
      <c r="E82" s="7">
        <v>31.332650820605902</v>
      </c>
      <c r="F82" t="s">
        <v>23</v>
      </c>
      <c r="G82" t="s">
        <v>0</v>
      </c>
    </row>
    <row r="83" spans="1:8" x14ac:dyDescent="0.3">
      <c r="A83">
        <v>49</v>
      </c>
      <c r="B83" s="6" t="s">
        <v>156</v>
      </c>
      <c r="C83" s="6" t="s">
        <v>157</v>
      </c>
      <c r="D83">
        <v>1081.6483614653466</v>
      </c>
      <c r="E83" s="7">
        <v>32.888422909366554</v>
      </c>
      <c r="F83" t="s">
        <v>23</v>
      </c>
      <c r="G83" t="s">
        <v>1</v>
      </c>
    </row>
    <row r="84" spans="1:8" x14ac:dyDescent="0.3">
      <c r="A84">
        <v>50</v>
      </c>
      <c r="B84" s="6" t="s">
        <v>158</v>
      </c>
      <c r="C84" s="6" t="s">
        <v>159</v>
      </c>
      <c r="D84">
        <v>1480.2945726214707</v>
      </c>
      <c r="E84" s="7">
        <v>38.474596458201752</v>
      </c>
      <c r="F84" t="s">
        <v>23</v>
      </c>
      <c r="G84" t="s">
        <v>0</v>
      </c>
    </row>
    <row r="85" spans="1:8" x14ac:dyDescent="0.3">
      <c r="A85">
        <v>50</v>
      </c>
      <c r="B85" s="6" t="s">
        <v>158</v>
      </c>
      <c r="C85" s="6" t="s">
        <v>159</v>
      </c>
      <c r="D85">
        <v>1777.9649583960033</v>
      </c>
      <c r="E85" s="7">
        <v>42.165921766232067</v>
      </c>
      <c r="F85" t="s">
        <v>23</v>
      </c>
      <c r="G85" t="s">
        <v>1</v>
      </c>
    </row>
    <row r="86" spans="1:8" x14ac:dyDescent="0.3">
      <c r="A86">
        <v>51</v>
      </c>
      <c r="B86" s="6" t="s">
        <v>160</v>
      </c>
      <c r="C86" s="6" t="s">
        <v>161</v>
      </c>
      <c r="D86">
        <v>1892.9897777907938</v>
      </c>
      <c r="E86" s="7">
        <v>43.508502362076243</v>
      </c>
      <c r="F86" t="s">
        <v>23</v>
      </c>
      <c r="G86" t="s">
        <v>0</v>
      </c>
    </row>
    <row r="87" spans="1:8" x14ac:dyDescent="0.3">
      <c r="A87">
        <v>51</v>
      </c>
      <c r="B87" s="6" t="s">
        <v>160</v>
      </c>
      <c r="C87" s="6" t="s">
        <v>161</v>
      </c>
      <c r="D87">
        <v>2185.659332504636</v>
      </c>
      <c r="E87" s="7">
        <v>46.751035630289898</v>
      </c>
      <c r="F87" t="s">
        <v>23</v>
      </c>
      <c r="G87" t="s">
        <v>1</v>
      </c>
    </row>
    <row r="88" spans="1:8" x14ac:dyDescent="0.3">
      <c r="A88">
        <v>52</v>
      </c>
      <c r="B88" s="6" t="s">
        <v>162</v>
      </c>
      <c r="C88" s="6" t="s">
        <v>163</v>
      </c>
      <c r="D88">
        <v>2689.5033608679237</v>
      </c>
      <c r="E88" s="7">
        <v>51.860421911780897</v>
      </c>
      <c r="F88" t="s">
        <v>23</v>
      </c>
      <c r="G88" t="s">
        <v>0</v>
      </c>
    </row>
    <row r="89" spans="1:8" x14ac:dyDescent="0.3">
      <c r="A89">
        <v>53</v>
      </c>
      <c r="B89" s="6" t="s">
        <v>164</v>
      </c>
      <c r="C89" s="6" t="s">
        <v>165</v>
      </c>
      <c r="D89">
        <v>3173.9757506127853</v>
      </c>
      <c r="E89" s="7">
        <v>56.33804887119171</v>
      </c>
      <c r="F89" t="s">
        <v>23</v>
      </c>
      <c r="G89" t="s">
        <v>0</v>
      </c>
    </row>
    <row r="90" spans="1:8" x14ac:dyDescent="0.3">
      <c r="A90">
        <v>54</v>
      </c>
      <c r="B90" s="6" t="s">
        <v>165</v>
      </c>
      <c r="C90" s="6" t="s">
        <v>166</v>
      </c>
      <c r="D90">
        <v>1010.3190817106066</v>
      </c>
      <c r="E90" s="7">
        <v>31.785516854545662</v>
      </c>
      <c r="F90" t="s">
        <v>23</v>
      </c>
      <c r="G90" t="s">
        <v>0</v>
      </c>
    </row>
    <row r="91" spans="1:8" x14ac:dyDescent="0.3">
      <c r="A91">
        <v>55</v>
      </c>
      <c r="B91" s="6" t="s">
        <v>167</v>
      </c>
      <c r="C91" s="6" t="s">
        <v>168</v>
      </c>
      <c r="D91">
        <v>5135.0194606826763</v>
      </c>
      <c r="E91" s="7">
        <v>73.095389919884553</v>
      </c>
      <c r="F91" t="s">
        <v>23</v>
      </c>
      <c r="G91" t="s">
        <v>0</v>
      </c>
    </row>
    <row r="92" spans="1:8" x14ac:dyDescent="0.3">
      <c r="A92">
        <v>56</v>
      </c>
      <c r="B92" s="6" t="s">
        <v>169</v>
      </c>
      <c r="C92" s="6" t="s">
        <v>168</v>
      </c>
      <c r="D92">
        <v>739.63045991485285</v>
      </c>
      <c r="E92" s="7">
        <v>27.196147887427973</v>
      </c>
      <c r="F92" t="s">
        <v>23</v>
      </c>
      <c r="G92" t="s">
        <v>0</v>
      </c>
    </row>
    <row r="93" spans="1:8" x14ac:dyDescent="0.3">
      <c r="A93">
        <v>57</v>
      </c>
      <c r="B93" s="6" t="s">
        <v>168</v>
      </c>
      <c r="C93" s="6" t="s">
        <v>170</v>
      </c>
      <c r="D93">
        <v>779.40356549414821</v>
      </c>
      <c r="E93" s="7">
        <v>27.917800154993376</v>
      </c>
      <c r="F93" t="s">
        <v>23</v>
      </c>
      <c r="G93" t="s">
        <v>0</v>
      </c>
    </row>
    <row r="94" spans="1:8" x14ac:dyDescent="0.3">
      <c r="A94">
        <v>58</v>
      </c>
      <c r="B94" s="6" t="s">
        <v>179</v>
      </c>
      <c r="C94" s="6" t="s">
        <v>180</v>
      </c>
      <c r="D94">
        <v>908.68291121534264</v>
      </c>
      <c r="E94" s="7">
        <v>30.144367819135674</v>
      </c>
      <c r="F94" t="s">
        <v>23</v>
      </c>
      <c r="G94" t="s">
        <v>0</v>
      </c>
      <c r="H94" t="s">
        <v>193</v>
      </c>
    </row>
    <row r="95" spans="1:8" x14ac:dyDescent="0.3">
      <c r="A95">
        <v>58</v>
      </c>
      <c r="B95" s="6" t="s">
        <v>179</v>
      </c>
      <c r="C95" s="6" t="s">
        <v>181</v>
      </c>
      <c r="D95">
        <v>925.59722329414524</v>
      </c>
      <c r="E95" s="7">
        <v>30.423629357690793</v>
      </c>
      <c r="F95" t="s">
        <v>23</v>
      </c>
      <c r="G95" t="s">
        <v>1</v>
      </c>
    </row>
    <row r="96" spans="1:8" x14ac:dyDescent="0.3">
      <c r="A96">
        <v>59</v>
      </c>
      <c r="B96" s="6" t="s">
        <v>182</v>
      </c>
      <c r="C96" s="6" t="s">
        <v>183</v>
      </c>
      <c r="D96">
        <v>2207.8350688061792</v>
      </c>
      <c r="E96" s="7">
        <v>46.987605480660307</v>
      </c>
      <c r="F96" t="s">
        <v>23</v>
      </c>
      <c r="G96" t="s">
        <v>0</v>
      </c>
    </row>
    <row r="97" spans="1:7" x14ac:dyDescent="0.3">
      <c r="A97">
        <v>59</v>
      </c>
      <c r="B97" s="6" t="s">
        <v>182</v>
      </c>
      <c r="C97" s="6" t="s">
        <v>184</v>
      </c>
      <c r="D97">
        <v>1762.4769620579518</v>
      </c>
      <c r="E97" s="7">
        <v>41.981864680573111</v>
      </c>
      <c r="F97" t="s">
        <v>23</v>
      </c>
      <c r="G97" t="s">
        <v>1</v>
      </c>
    </row>
    <row r="98" spans="1:7" x14ac:dyDescent="0.3">
      <c r="A98">
        <v>60</v>
      </c>
      <c r="B98" s="6" t="s">
        <v>185</v>
      </c>
      <c r="C98" s="6" t="s">
        <v>186</v>
      </c>
      <c r="D98">
        <v>3274.4896378517874</v>
      </c>
      <c r="E98" s="7">
        <v>57.223156482771799</v>
      </c>
      <c r="F98" t="s">
        <v>23</v>
      </c>
      <c r="G98" t="s">
        <v>0</v>
      </c>
    </row>
    <row r="99" spans="1:7" x14ac:dyDescent="0.3">
      <c r="A99">
        <v>61</v>
      </c>
      <c r="B99" s="6" t="s">
        <v>187</v>
      </c>
      <c r="C99" s="6" t="s">
        <v>188</v>
      </c>
      <c r="D99">
        <v>1008.41177743378</v>
      </c>
      <c r="E99" s="7">
        <v>31.755499955657761</v>
      </c>
      <c r="F99" t="s">
        <v>23</v>
      </c>
      <c r="G99" t="s">
        <v>0</v>
      </c>
    </row>
    <row r="100" spans="1:7" x14ac:dyDescent="0.3">
      <c r="A100">
        <v>61</v>
      </c>
      <c r="B100" s="6" t="s">
        <v>187</v>
      </c>
      <c r="C100" s="6" t="s">
        <v>189</v>
      </c>
      <c r="D100">
        <v>955.42759460323725</v>
      </c>
      <c r="E100">
        <v>30.909991824703496</v>
      </c>
      <c r="F100" t="s">
        <v>23</v>
      </c>
      <c r="G100" t="s">
        <v>1</v>
      </c>
    </row>
    <row r="101" spans="1:7" x14ac:dyDescent="0.3">
      <c r="A101">
        <v>62</v>
      </c>
      <c r="B101" s="6" t="s">
        <v>190</v>
      </c>
      <c r="C101" s="6" t="s">
        <v>191</v>
      </c>
      <c r="D101">
        <v>1963.3986208951203</v>
      </c>
      <c r="E101">
        <v>44.310254128081013</v>
      </c>
      <c r="F101" t="s">
        <v>23</v>
      </c>
      <c r="G101" t="s">
        <v>0</v>
      </c>
    </row>
    <row r="102" spans="1:7" x14ac:dyDescent="0.3">
      <c r="A102">
        <v>62</v>
      </c>
      <c r="B102" s="6" t="s">
        <v>190</v>
      </c>
      <c r="C102" s="6" t="s">
        <v>192</v>
      </c>
      <c r="D102">
        <v>1859.5427517258477</v>
      </c>
      <c r="E102">
        <v>43.122415884616757</v>
      </c>
      <c r="F102" t="s">
        <v>23</v>
      </c>
      <c r="G102" t="s">
        <v>1</v>
      </c>
    </row>
    <row r="103" spans="1:7" x14ac:dyDescent="0.3">
      <c r="A103">
        <v>63</v>
      </c>
      <c r="B103" s="6" t="s">
        <v>194</v>
      </c>
      <c r="C103" s="6" t="s">
        <v>195</v>
      </c>
      <c r="D103">
        <v>1056.4706072748086</v>
      </c>
      <c r="E103">
        <v>32.503393780877843</v>
      </c>
      <c r="F103" t="s">
        <v>23</v>
      </c>
      <c r="G103" t="s">
        <v>0</v>
      </c>
    </row>
    <row r="104" spans="1:7" x14ac:dyDescent="0.3">
      <c r="A104">
        <v>63</v>
      </c>
      <c r="B104" s="6" t="s">
        <v>196</v>
      </c>
      <c r="C104" s="6" t="s">
        <v>197</v>
      </c>
      <c r="D104">
        <v>1050.3323816661332</v>
      </c>
      <c r="E104">
        <v>32.4088318466762</v>
      </c>
      <c r="F104" t="s">
        <v>23</v>
      </c>
      <c r="G104" t="s">
        <v>1</v>
      </c>
    </row>
    <row r="105" spans="1:7" x14ac:dyDescent="0.3">
      <c r="A105">
        <v>64</v>
      </c>
      <c r="B105" s="6" t="s">
        <v>198</v>
      </c>
      <c r="C105" s="6" t="s">
        <v>199</v>
      </c>
      <c r="D105">
        <v>2891.3964914669596</v>
      </c>
      <c r="E105">
        <v>53.771707165264523</v>
      </c>
      <c r="F105" t="s">
        <v>23</v>
      </c>
      <c r="G105" t="s">
        <v>0</v>
      </c>
    </row>
    <row r="106" spans="1:7" x14ac:dyDescent="0.3">
      <c r="A106">
        <v>64</v>
      </c>
      <c r="B106" s="6" t="s">
        <v>198</v>
      </c>
      <c r="C106" s="6" t="s">
        <v>199</v>
      </c>
      <c r="D106">
        <v>2703.1034467793052</v>
      </c>
      <c r="E106">
        <v>51.991378581254267</v>
      </c>
      <c r="F106" t="s">
        <v>23</v>
      </c>
      <c r="G106" t="s">
        <v>1</v>
      </c>
    </row>
    <row r="107" spans="1:7" x14ac:dyDescent="0.3">
      <c r="A107">
        <v>65</v>
      </c>
      <c r="B107" s="6" t="s">
        <v>198</v>
      </c>
      <c r="C107" s="6" t="s">
        <v>200</v>
      </c>
      <c r="D107">
        <v>1371.6628352508778</v>
      </c>
      <c r="E107">
        <v>37.035966778941763</v>
      </c>
      <c r="F107" t="s">
        <v>23</v>
      </c>
      <c r="G107" t="s">
        <v>0</v>
      </c>
    </row>
    <row r="108" spans="1:7" x14ac:dyDescent="0.3">
      <c r="A108">
        <v>65</v>
      </c>
      <c r="B108" s="6" t="s">
        <v>198</v>
      </c>
      <c r="C108" s="6" t="s">
        <v>200</v>
      </c>
      <c r="D108">
        <v>1107.9742677777285</v>
      </c>
      <c r="E108">
        <v>33.286247427094104</v>
      </c>
      <c r="F108" t="s">
        <v>23</v>
      </c>
      <c r="G108" t="s">
        <v>1</v>
      </c>
    </row>
    <row r="109" spans="1:7" x14ac:dyDescent="0.3">
      <c r="A109">
        <v>66</v>
      </c>
      <c r="B109" s="6" t="s">
        <v>201</v>
      </c>
      <c r="C109" s="6" t="s">
        <v>202</v>
      </c>
      <c r="D109">
        <v>2040.2795557230259</v>
      </c>
      <c r="E109">
        <v>45.169453790399388</v>
      </c>
      <c r="F109" t="s">
        <v>23</v>
      </c>
      <c r="G109" t="s">
        <v>0</v>
      </c>
    </row>
    <row r="110" spans="1:7" x14ac:dyDescent="0.3">
      <c r="A110">
        <v>66</v>
      </c>
      <c r="B110" s="6" t="s">
        <v>203</v>
      </c>
      <c r="C110" s="6" t="s">
        <v>204</v>
      </c>
      <c r="D110">
        <v>2070.3070860902299</v>
      </c>
      <c r="E110">
        <v>45.50062731534841</v>
      </c>
      <c r="F110" t="s">
        <v>23</v>
      </c>
      <c r="G110" t="s">
        <v>1</v>
      </c>
    </row>
    <row r="111" spans="1:7" x14ac:dyDescent="0.3">
      <c r="A111">
        <v>67</v>
      </c>
      <c r="B111" s="6" t="s">
        <v>205</v>
      </c>
      <c r="C111" s="6" t="s">
        <v>206</v>
      </c>
      <c r="D111">
        <v>1047.5604026528804</v>
      </c>
      <c r="E111">
        <v>32.366037796629975</v>
      </c>
      <c r="F111" t="s">
        <v>23</v>
      </c>
      <c r="G111" t="s">
        <v>0</v>
      </c>
    </row>
    <row r="112" spans="1:7" x14ac:dyDescent="0.3">
      <c r="A112">
        <v>67</v>
      </c>
      <c r="B112" s="6" t="s">
        <v>205</v>
      </c>
      <c r="C112" s="6" t="s">
        <v>207</v>
      </c>
      <c r="D112">
        <v>1011.7031095808109</v>
      </c>
      <c r="E112">
        <v>31.807280763699545</v>
      </c>
      <c r="F112" t="s">
        <v>23</v>
      </c>
      <c r="G112" t="s">
        <v>1</v>
      </c>
    </row>
    <row r="113" spans="1:7" x14ac:dyDescent="0.3">
      <c r="A113">
        <v>68</v>
      </c>
      <c r="B113" s="6" t="s">
        <v>208</v>
      </c>
      <c r="C113" s="6" t="s">
        <v>209</v>
      </c>
      <c r="D113">
        <v>1894.7043201759916</v>
      </c>
      <c r="E113">
        <v>43.528201435115506</v>
      </c>
      <c r="F113" t="s">
        <v>23</v>
      </c>
      <c r="G113" t="s">
        <v>0</v>
      </c>
    </row>
    <row r="114" spans="1:7" x14ac:dyDescent="0.3">
      <c r="A114">
        <v>68</v>
      </c>
      <c r="B114" s="6" t="s">
        <v>208</v>
      </c>
      <c r="C114" s="6" t="s">
        <v>209</v>
      </c>
      <c r="D114">
        <v>1999.6621507854411</v>
      </c>
      <c r="E114">
        <v>44.717582121414402</v>
      </c>
      <c r="F114" t="s">
        <v>23</v>
      </c>
      <c r="G114" t="s">
        <v>1</v>
      </c>
    </row>
    <row r="115" spans="1:7" x14ac:dyDescent="0.3">
      <c r="A115">
        <v>69</v>
      </c>
      <c r="B115" s="6" t="s">
        <v>211</v>
      </c>
      <c r="C115" s="6" t="s">
        <v>210</v>
      </c>
      <c r="D115">
        <v>1071.9215685190254</v>
      </c>
      <c r="E115">
        <v>32.740213324274869</v>
      </c>
      <c r="F115" t="s">
        <v>23</v>
      </c>
      <c r="G115" t="s">
        <v>0</v>
      </c>
    </row>
    <row r="116" spans="1:7" x14ac:dyDescent="0.3">
      <c r="A116">
        <v>69</v>
      </c>
      <c r="B116" s="6" t="s">
        <v>211</v>
      </c>
      <c r="C116" s="6" t="s">
        <v>212</v>
      </c>
      <c r="D116">
        <v>1116.4589026053827</v>
      </c>
      <c r="E116">
        <v>33.413453916130592</v>
      </c>
      <c r="F116" t="s">
        <v>23</v>
      </c>
      <c r="G116" t="s">
        <v>1</v>
      </c>
    </row>
    <row r="117" spans="1:7" x14ac:dyDescent="0.3">
      <c r="A117">
        <v>70</v>
      </c>
      <c r="B117" s="6" t="s">
        <v>213</v>
      </c>
      <c r="C117" s="6" t="s">
        <v>214</v>
      </c>
      <c r="D117">
        <v>1063.8223459771773</v>
      </c>
      <c r="E117">
        <v>32.61628958016496</v>
      </c>
      <c r="F117" t="s">
        <v>23</v>
      </c>
      <c r="G117" t="s">
        <v>0</v>
      </c>
    </row>
    <row r="118" spans="1:7" x14ac:dyDescent="0.3">
      <c r="A118">
        <v>70</v>
      </c>
      <c r="B118" s="6" t="s">
        <v>215</v>
      </c>
      <c r="C118" s="6" t="s">
        <v>214</v>
      </c>
      <c r="D118">
        <v>1011.2320040466122</v>
      </c>
      <c r="E118">
        <v>31.799874277213934</v>
      </c>
      <c r="F118" t="s">
        <v>23</v>
      </c>
      <c r="G118" t="s">
        <v>1</v>
      </c>
    </row>
    <row r="119" spans="1:7" x14ac:dyDescent="0.3">
      <c r="A119">
        <v>71</v>
      </c>
      <c r="B119" s="6" t="s">
        <v>216</v>
      </c>
      <c r="C119" s="6" t="s">
        <v>217</v>
      </c>
      <c r="D119">
        <v>2118.7169706270997</v>
      </c>
      <c r="E119">
        <v>46.029522815548496</v>
      </c>
      <c r="F119" t="s">
        <v>23</v>
      </c>
      <c r="G119" t="s">
        <v>0</v>
      </c>
    </row>
    <row r="120" spans="1:7" x14ac:dyDescent="0.3">
      <c r="A120">
        <v>72</v>
      </c>
      <c r="B120" s="6" t="s">
        <v>218</v>
      </c>
      <c r="C120" s="6" t="s">
        <v>219</v>
      </c>
      <c r="D120">
        <v>1003.0453525208646</v>
      </c>
      <c r="E120">
        <v>31.670891249234916</v>
      </c>
      <c r="F120" t="s">
        <v>23</v>
      </c>
      <c r="G120" t="s">
        <v>1</v>
      </c>
    </row>
    <row r="121" spans="1:7" x14ac:dyDescent="0.3">
      <c r="A121">
        <v>72</v>
      </c>
      <c r="B121" s="6" t="s">
        <v>218</v>
      </c>
      <c r="C121" s="6" t="s">
        <v>219</v>
      </c>
      <c r="D121">
        <v>1080.4818703543856</v>
      </c>
      <c r="E121">
        <v>32.870684056684702</v>
      </c>
      <c r="F121" t="s">
        <v>23</v>
      </c>
      <c r="G121" t="s">
        <v>0</v>
      </c>
    </row>
    <row r="122" spans="1:7" x14ac:dyDescent="0.3">
      <c r="A122">
        <v>73</v>
      </c>
      <c r="B122" s="6" t="s">
        <v>220</v>
      </c>
      <c r="C122" s="6" t="s">
        <v>221</v>
      </c>
      <c r="D122">
        <v>1956.9495449312431</v>
      </c>
      <c r="E122">
        <v>44.237422448999475</v>
      </c>
      <c r="F122" t="s">
        <v>23</v>
      </c>
      <c r="G122" t="s">
        <v>1</v>
      </c>
    </row>
    <row r="123" spans="1:7" x14ac:dyDescent="0.3">
      <c r="A123">
        <v>73</v>
      </c>
      <c r="B123" s="6" t="s">
        <v>220</v>
      </c>
      <c r="C123" s="6" t="s">
        <v>222</v>
      </c>
      <c r="D123">
        <v>1703.7876930791379</v>
      </c>
      <c r="E123">
        <v>41.276963225013759</v>
      </c>
      <c r="F123" t="s">
        <v>23</v>
      </c>
      <c r="G123" t="s">
        <v>0</v>
      </c>
    </row>
    <row r="124" spans="1:7" x14ac:dyDescent="0.3">
      <c r="A124">
        <v>74</v>
      </c>
      <c r="B124" s="6" t="s">
        <v>223</v>
      </c>
      <c r="C124" s="6" t="s">
        <v>224</v>
      </c>
      <c r="D124">
        <v>3662.3031960852568</v>
      </c>
      <c r="E124">
        <v>60.516966183750959</v>
      </c>
      <c r="F124" t="s">
        <v>23</v>
      </c>
      <c r="G124" t="s">
        <v>0</v>
      </c>
    </row>
    <row r="125" spans="1:7" x14ac:dyDescent="0.3">
      <c r="A125">
        <v>75</v>
      </c>
      <c r="B125" s="13">
        <v>44441.907306354165</v>
      </c>
      <c r="C125" s="13">
        <v>44441.907365358798</v>
      </c>
      <c r="D125">
        <v>331.43646175499998</v>
      </c>
      <c r="E125">
        <v>18.205396500900399</v>
      </c>
      <c r="F125" t="s">
        <v>23</v>
      </c>
      <c r="G125" t="s">
        <v>1</v>
      </c>
    </row>
    <row r="126" spans="1:7" x14ac:dyDescent="0.3">
      <c r="A126">
        <v>76</v>
      </c>
      <c r="B126" s="13">
        <v>44441.915092106479</v>
      </c>
      <c r="C126" s="13">
        <v>44441.915151712965</v>
      </c>
      <c r="D126">
        <v>808.92391131600004</v>
      </c>
      <c r="E126">
        <v>28.4415877073696</v>
      </c>
      <c r="F126" t="s">
        <v>23</v>
      </c>
      <c r="G126" t="s">
        <v>0</v>
      </c>
    </row>
    <row r="127" spans="1:7" x14ac:dyDescent="0.3">
      <c r="A127">
        <v>77</v>
      </c>
      <c r="B127" s="13">
        <v>44441.915439733799</v>
      </c>
      <c r="C127" s="13">
        <v>44441.915487395832</v>
      </c>
      <c r="D127">
        <v>1276.8141762360001</v>
      </c>
      <c r="E127">
        <v>35.732536661087998</v>
      </c>
      <c r="F127" t="s">
        <v>23</v>
      </c>
      <c r="G127" t="s">
        <v>0</v>
      </c>
    </row>
    <row r="128" spans="1:7" x14ac:dyDescent="0.3">
      <c r="A128">
        <v>78</v>
      </c>
      <c r="B128" s="13">
        <v>44441.91579958333</v>
      </c>
      <c r="C128" s="13">
        <v>44441.915847256947</v>
      </c>
      <c r="D128">
        <v>1207.196577186</v>
      </c>
      <c r="E128">
        <v>34.744734524615303</v>
      </c>
      <c r="F128" t="s">
        <v>23</v>
      </c>
      <c r="G128" t="s">
        <v>0</v>
      </c>
    </row>
    <row r="129" spans="1:7" x14ac:dyDescent="0.3">
      <c r="A129">
        <v>79</v>
      </c>
      <c r="B129" s="13">
        <v>44142.949734594906</v>
      </c>
      <c r="C129" s="13">
        <v>44142.949768171296</v>
      </c>
      <c r="D129">
        <v>610.763928416</v>
      </c>
      <c r="E129">
        <v>24.713638510263898</v>
      </c>
      <c r="F129" t="s">
        <v>23</v>
      </c>
      <c r="G129" t="s">
        <v>1</v>
      </c>
    </row>
    <row r="130" spans="1:7" x14ac:dyDescent="0.3">
      <c r="A130">
        <v>80</v>
      </c>
      <c r="B130" s="13">
        <v>44142.949943356478</v>
      </c>
      <c r="C130" s="13">
        <v>44142.950034618058</v>
      </c>
      <c r="D130">
        <v>752.51898488500001</v>
      </c>
      <c r="E130">
        <v>27.4320794852486</v>
      </c>
      <c r="F130" t="s">
        <v>23</v>
      </c>
      <c r="G130" t="s">
        <v>1</v>
      </c>
    </row>
    <row r="131" spans="1:7" x14ac:dyDescent="0.3">
      <c r="A131">
        <v>81</v>
      </c>
      <c r="B131" s="13">
        <v>44142.950680810187</v>
      </c>
      <c r="C131" s="13">
        <v>44142.950775219906</v>
      </c>
      <c r="D131">
        <v>727.406038717</v>
      </c>
      <c r="E131">
        <v>26.9704660456025</v>
      </c>
      <c r="F131" t="s">
        <v>23</v>
      </c>
      <c r="G131" t="s">
        <v>1</v>
      </c>
    </row>
    <row r="132" spans="1:7" x14ac:dyDescent="0.3">
      <c r="A132">
        <v>82</v>
      </c>
      <c r="B132" s="13">
        <v>44142.952333668982</v>
      </c>
      <c r="C132" s="13">
        <v>44142.952369247687</v>
      </c>
      <c r="D132">
        <v>384.48507940500002</v>
      </c>
      <c r="E132">
        <v>19.608291088338099</v>
      </c>
      <c r="F132" t="s">
        <v>23</v>
      </c>
      <c r="G132" t="s">
        <v>0</v>
      </c>
    </row>
    <row r="133" spans="1:7" x14ac:dyDescent="0.3">
      <c r="A133">
        <v>82</v>
      </c>
      <c r="B133" s="13">
        <v>44142.952336145834</v>
      </c>
      <c r="C133" s="13">
        <v>44142.952371805557</v>
      </c>
      <c r="D133">
        <v>499.22968677300003</v>
      </c>
      <c r="E133">
        <v>22.343448408269399</v>
      </c>
      <c r="F133" t="s">
        <v>23</v>
      </c>
      <c r="G133" t="s">
        <v>1</v>
      </c>
    </row>
    <row r="134" spans="1:7" x14ac:dyDescent="0.3">
      <c r="A134">
        <v>83</v>
      </c>
      <c r="B134" s="13">
        <v>44142.953828888887</v>
      </c>
      <c r="C134" s="13">
        <v>44142.953877141204</v>
      </c>
      <c r="D134">
        <v>561.16845868600001</v>
      </c>
      <c r="E134">
        <v>23.688994463378901</v>
      </c>
      <c r="F134" t="s">
        <v>23</v>
      </c>
      <c r="G134" t="s">
        <v>1</v>
      </c>
    </row>
    <row r="135" spans="1:7" x14ac:dyDescent="0.3">
      <c r="A135">
        <v>84</v>
      </c>
      <c r="B135" s="13">
        <v>44142.953933784724</v>
      </c>
      <c r="C135" s="13">
        <v>44142.953968402777</v>
      </c>
      <c r="D135">
        <v>560.04319609499998</v>
      </c>
      <c r="E135">
        <v>23.665231798885799</v>
      </c>
      <c r="F135" t="s">
        <v>23</v>
      </c>
      <c r="G135" t="s">
        <v>1</v>
      </c>
    </row>
    <row r="136" spans="1:7" x14ac:dyDescent="0.3">
      <c r="A136">
        <v>85</v>
      </c>
      <c r="B136" s="13">
        <v>44142.954141493057</v>
      </c>
      <c r="C136" s="13">
        <v>44142.954178206019</v>
      </c>
      <c r="D136">
        <v>518.37946157800002</v>
      </c>
      <c r="E136">
        <v>22.7679481196264</v>
      </c>
      <c r="F136" t="s">
        <v>23</v>
      </c>
      <c r="G136" t="s">
        <v>1</v>
      </c>
    </row>
    <row r="137" spans="1:7" x14ac:dyDescent="0.3">
      <c r="A137">
        <v>86</v>
      </c>
      <c r="B137" s="13">
        <v>44142.954547453701</v>
      </c>
      <c r="C137" s="13">
        <v>44142.954618784723</v>
      </c>
      <c r="D137">
        <v>652.60274510299996</v>
      </c>
      <c r="E137">
        <v>25.546090603123599</v>
      </c>
      <c r="F137" t="s">
        <v>23</v>
      </c>
      <c r="G137" t="s">
        <v>1</v>
      </c>
    </row>
    <row r="138" spans="1:7" x14ac:dyDescent="0.3">
      <c r="A138">
        <v>87</v>
      </c>
      <c r="B138" s="13">
        <v>44142.954744675924</v>
      </c>
      <c r="C138" s="13">
        <v>44142.954813900462</v>
      </c>
      <c r="D138">
        <v>493.59093196399999</v>
      </c>
      <c r="E138">
        <v>22.216906444507501</v>
      </c>
      <c r="F138" t="s">
        <v>23</v>
      </c>
      <c r="G138" t="s">
        <v>1</v>
      </c>
    </row>
    <row r="139" spans="1:7" x14ac:dyDescent="0.3">
      <c r="A139">
        <v>88</v>
      </c>
      <c r="B139" s="13">
        <v>43825.551256712963</v>
      </c>
      <c r="C139" s="13">
        <v>43825.551289606483</v>
      </c>
      <c r="D139">
        <v>455.69876060000001</v>
      </c>
      <c r="E139">
        <v>21.347101925085699</v>
      </c>
      <c r="F139" t="s">
        <v>23</v>
      </c>
      <c r="G139" t="s">
        <v>0</v>
      </c>
    </row>
    <row r="140" spans="1:7" x14ac:dyDescent="0.3">
      <c r="A140">
        <v>88</v>
      </c>
      <c r="B140" s="13">
        <v>43825.551248657408</v>
      </c>
      <c r="C140" s="13">
        <v>43825.551278194442</v>
      </c>
      <c r="D140">
        <v>483.79257689999997</v>
      </c>
      <c r="E140">
        <v>21.995285333452699</v>
      </c>
      <c r="F140" t="s">
        <v>23</v>
      </c>
      <c r="G140" t="s">
        <v>1</v>
      </c>
    </row>
    <row r="141" spans="1:7" x14ac:dyDescent="0.3">
      <c r="A141">
        <v>89</v>
      </c>
      <c r="B141" s="13">
        <v>43825.557504444441</v>
      </c>
      <c r="C141" s="13">
        <v>43825.557542048613</v>
      </c>
      <c r="D141">
        <v>391.729642426</v>
      </c>
      <c r="E141">
        <v>19.792161135813299</v>
      </c>
      <c r="F141" t="s">
        <v>23</v>
      </c>
      <c r="G141" t="s">
        <v>0</v>
      </c>
    </row>
    <row r="142" spans="1:7" x14ac:dyDescent="0.3">
      <c r="A142">
        <v>90</v>
      </c>
      <c r="B142" s="13">
        <v>43825.557603136571</v>
      </c>
      <c r="C142" s="13">
        <v>43825.557627303242</v>
      </c>
      <c r="D142">
        <v>496.28332192400001</v>
      </c>
      <c r="E142">
        <v>22.2774173082069</v>
      </c>
      <c r="F142" t="s">
        <v>23</v>
      </c>
      <c r="G142" t="s">
        <v>0</v>
      </c>
    </row>
    <row r="143" spans="1:7" x14ac:dyDescent="0.3">
      <c r="A143">
        <v>91</v>
      </c>
      <c r="B143" s="13">
        <v>43825.559119756945</v>
      </c>
      <c r="C143" s="13">
        <v>43825.55915533565</v>
      </c>
      <c r="D143">
        <v>625.74612998299995</v>
      </c>
      <c r="E143">
        <v>25.014918148636799</v>
      </c>
      <c r="F143" t="s">
        <v>23</v>
      </c>
      <c r="G143" t="s">
        <v>0</v>
      </c>
    </row>
    <row r="144" spans="1:7" x14ac:dyDescent="0.3">
      <c r="A144">
        <v>91</v>
      </c>
      <c r="B144" s="13">
        <v>43825.559121099534</v>
      </c>
      <c r="C144" s="13">
        <v>43825.559160034725</v>
      </c>
      <c r="D144">
        <v>587.44243324399997</v>
      </c>
      <c r="E144">
        <v>24.237211746486</v>
      </c>
      <c r="F144" t="s">
        <v>23</v>
      </c>
      <c r="G144" t="s">
        <v>1</v>
      </c>
    </row>
    <row r="145" spans="1:7" x14ac:dyDescent="0.3">
      <c r="A145">
        <v>92</v>
      </c>
      <c r="B145" s="13">
        <v>43825.559625960646</v>
      </c>
      <c r="C145" s="13">
        <v>43825.559663564818</v>
      </c>
      <c r="D145">
        <v>504.61579631199999</v>
      </c>
      <c r="E145">
        <v>22.463655007856499</v>
      </c>
      <c r="F145" t="s">
        <v>23</v>
      </c>
      <c r="G145" t="s">
        <v>0</v>
      </c>
    </row>
    <row r="146" spans="1:7" x14ac:dyDescent="0.3">
      <c r="A146">
        <v>92</v>
      </c>
      <c r="B146" s="13">
        <v>43825.559640069441</v>
      </c>
      <c r="C146" s="13">
        <v>43825.559665578701</v>
      </c>
      <c r="D146">
        <v>687.14623390400004</v>
      </c>
      <c r="E146">
        <v>26.2134742814454</v>
      </c>
      <c r="F146" t="s">
        <v>23</v>
      </c>
      <c r="G146" t="s">
        <v>1</v>
      </c>
    </row>
    <row r="147" spans="1:7" x14ac:dyDescent="0.3">
      <c r="A147">
        <v>93</v>
      </c>
      <c r="B147" s="13">
        <v>43825.561754872688</v>
      </c>
      <c r="C147" s="13">
        <v>43825.561803206016</v>
      </c>
      <c r="D147">
        <v>474.77097628799999</v>
      </c>
      <c r="E147">
        <v>21.789239919923698</v>
      </c>
      <c r="F147" t="s">
        <v>23</v>
      </c>
      <c r="G147" t="s">
        <v>0</v>
      </c>
    </row>
    <row r="148" spans="1:7" x14ac:dyDescent="0.3">
      <c r="A148">
        <v>93</v>
      </c>
      <c r="B148" s="13">
        <v>43825.561757557873</v>
      </c>
      <c r="C148" s="13">
        <v>43825.561795150461</v>
      </c>
      <c r="D148">
        <v>361.55185908599998</v>
      </c>
      <c r="E148">
        <v>19.0145170616032</v>
      </c>
      <c r="F148" t="s">
        <v>23</v>
      </c>
      <c r="G148" t="s">
        <v>1</v>
      </c>
    </row>
    <row r="149" spans="1:7" x14ac:dyDescent="0.3">
      <c r="A149">
        <v>94</v>
      </c>
      <c r="B149" s="13">
        <v>43825.554859930555</v>
      </c>
      <c r="C149" s="13">
        <v>43825.554892835651</v>
      </c>
      <c r="D149">
        <v>402.46319383000002</v>
      </c>
      <c r="E149">
        <v>20.061485334590699</v>
      </c>
      <c r="F149" t="s">
        <v>23</v>
      </c>
      <c r="G149" t="s">
        <v>0</v>
      </c>
    </row>
    <row r="150" spans="1:7" x14ac:dyDescent="0.3">
      <c r="A150">
        <v>95</v>
      </c>
      <c r="B150" s="13">
        <v>43825.55496533565</v>
      </c>
      <c r="C150" s="13">
        <v>43825.554999583335</v>
      </c>
      <c r="D150">
        <v>400.28282845799998</v>
      </c>
      <c r="E150">
        <v>20.007069462017601</v>
      </c>
      <c r="F150" t="s">
        <v>23</v>
      </c>
      <c r="G150" t="s">
        <v>0</v>
      </c>
    </row>
    <row r="151" spans="1:7" x14ac:dyDescent="0.3">
      <c r="A151">
        <v>96</v>
      </c>
      <c r="B151" s="13">
        <v>43825.55509021991</v>
      </c>
      <c r="C151" s="13">
        <v>43825.555117071759</v>
      </c>
      <c r="D151">
        <v>409.09073670100003</v>
      </c>
      <c r="E151">
        <v>20.225991612304199</v>
      </c>
      <c r="F151" t="s">
        <v>23</v>
      </c>
      <c r="G151" t="s">
        <v>0</v>
      </c>
    </row>
    <row r="152" spans="1:7" x14ac:dyDescent="0.3">
      <c r="A152">
        <v>96</v>
      </c>
      <c r="B152" s="13">
        <v>43825.55508215278</v>
      </c>
      <c r="C152" s="13">
        <v>43825.555118414355</v>
      </c>
      <c r="D152">
        <v>585.75829194400001</v>
      </c>
      <c r="E152">
        <v>24.202443925025399</v>
      </c>
      <c r="F152" t="s">
        <v>23</v>
      </c>
      <c r="G152" t="s">
        <v>1</v>
      </c>
    </row>
    <row r="153" spans="1:7" x14ac:dyDescent="0.3">
      <c r="A153">
        <v>97</v>
      </c>
      <c r="B153" s="13">
        <v>43825.554708206022</v>
      </c>
      <c r="C153" s="13">
        <v>43825.554735729165</v>
      </c>
      <c r="D153">
        <v>1000.493713229</v>
      </c>
      <c r="E153">
        <v>31.630581929977101</v>
      </c>
      <c r="F153" t="s">
        <v>23</v>
      </c>
      <c r="G153" t="s">
        <v>0</v>
      </c>
    </row>
    <row r="154" spans="1:7" x14ac:dyDescent="0.3">
      <c r="A154">
        <v>97</v>
      </c>
      <c r="B154" s="13">
        <v>43825.554698136577</v>
      </c>
      <c r="C154" s="13">
        <v>43825.55473640046</v>
      </c>
      <c r="D154">
        <v>579.110857237</v>
      </c>
      <c r="E154">
        <v>24.064722255554901</v>
      </c>
      <c r="F154" t="s">
        <v>23</v>
      </c>
      <c r="G154" t="s">
        <v>1</v>
      </c>
    </row>
    <row r="155" spans="1:7" x14ac:dyDescent="0.3">
      <c r="A155">
        <v>98</v>
      </c>
      <c r="B155" s="13">
        <v>43825.555542048613</v>
      </c>
      <c r="C155" s="13">
        <v>43825.555568229167</v>
      </c>
      <c r="D155">
        <v>568.80448066199995</v>
      </c>
      <c r="E155">
        <v>23.8496222331088</v>
      </c>
      <c r="F155" t="s">
        <v>23</v>
      </c>
      <c r="G155" t="s">
        <v>0</v>
      </c>
    </row>
    <row r="156" spans="1:7" x14ac:dyDescent="0.3">
      <c r="A156">
        <v>99</v>
      </c>
      <c r="B156" s="13">
        <v>43825.55595962963</v>
      </c>
      <c r="C156" s="13">
        <v>43825.55600931713</v>
      </c>
      <c r="D156">
        <v>359.22528436599998</v>
      </c>
      <c r="E156">
        <v>18.953239416152499</v>
      </c>
      <c r="F156" t="s">
        <v>23</v>
      </c>
      <c r="G156" t="s">
        <v>0</v>
      </c>
    </row>
    <row r="157" spans="1:7" x14ac:dyDescent="0.3">
      <c r="A157">
        <v>100</v>
      </c>
      <c r="B157" s="13">
        <v>43825.556664571763</v>
      </c>
      <c r="C157" s="13">
        <v>43825.556702164351</v>
      </c>
      <c r="D157">
        <v>345.406729262</v>
      </c>
      <c r="E157">
        <v>18.585121179642599</v>
      </c>
      <c r="F157" t="s">
        <v>23</v>
      </c>
      <c r="G157" t="s">
        <v>0</v>
      </c>
    </row>
    <row r="158" spans="1:7" x14ac:dyDescent="0.3">
      <c r="A158">
        <v>101</v>
      </c>
      <c r="B158" s="13">
        <v>43825.557371516203</v>
      </c>
      <c r="C158" s="13">
        <v>43825.557409108798</v>
      </c>
      <c r="D158">
        <v>425.05596375699997</v>
      </c>
      <c r="E158">
        <v>20.616885403886702</v>
      </c>
      <c r="F158" t="s">
        <v>23</v>
      </c>
      <c r="G158" t="s">
        <v>0</v>
      </c>
    </row>
    <row r="159" spans="1:7" x14ac:dyDescent="0.3">
      <c r="A159">
        <v>102</v>
      </c>
      <c r="B159" s="13">
        <v>44195.945718993054</v>
      </c>
      <c r="C159" s="13">
        <v>44195.945800810186</v>
      </c>
      <c r="D159">
        <v>214.77148265599999</v>
      </c>
      <c r="E159">
        <v>14.6550838501865</v>
      </c>
      <c r="F159" t="s">
        <v>23</v>
      </c>
      <c r="G159" t="s">
        <v>1</v>
      </c>
    </row>
    <row r="160" spans="1:7" x14ac:dyDescent="0.3">
      <c r="A160">
        <v>103</v>
      </c>
      <c r="B160" s="13">
        <v>44195.948403402777</v>
      </c>
      <c r="C160" s="13">
        <v>44195.948472638891</v>
      </c>
      <c r="D160">
        <v>658.87940719599999</v>
      </c>
      <c r="E160">
        <v>25.668646384178501</v>
      </c>
      <c r="F160" t="s">
        <v>23</v>
      </c>
      <c r="G160" t="s">
        <v>1</v>
      </c>
    </row>
    <row r="161" spans="1:7" x14ac:dyDescent="0.3">
      <c r="A161">
        <v>104</v>
      </c>
      <c r="B161" s="13">
        <v>44195.950091261577</v>
      </c>
      <c r="C161" s="13">
        <v>44195.950173090278</v>
      </c>
      <c r="D161">
        <v>644.91942247700001</v>
      </c>
      <c r="E161">
        <v>25.3952637804177</v>
      </c>
      <c r="F161" t="s">
        <v>23</v>
      </c>
      <c r="G161" t="s">
        <v>0</v>
      </c>
    </row>
    <row r="162" spans="1:7" x14ac:dyDescent="0.3">
      <c r="A162">
        <v>104</v>
      </c>
      <c r="B162" s="13">
        <v>44195.950094409724</v>
      </c>
      <c r="C162" s="13">
        <v>44195.950174131947</v>
      </c>
      <c r="D162">
        <v>538.09302585900002</v>
      </c>
      <c r="E162">
        <v>23.196832237592201</v>
      </c>
      <c r="F162" t="s">
        <v>23</v>
      </c>
      <c r="G162" t="s">
        <v>1</v>
      </c>
    </row>
    <row r="163" spans="1:7" x14ac:dyDescent="0.3">
      <c r="A163">
        <v>105</v>
      </c>
      <c r="B163" s="13">
        <v>43878.675661921297</v>
      </c>
      <c r="C163" s="13">
        <v>43878.675744791668</v>
      </c>
      <c r="D163">
        <v>737.56677588100001</v>
      </c>
      <c r="E163">
        <v>27.1581806437949</v>
      </c>
      <c r="F163" t="s">
        <v>23</v>
      </c>
      <c r="G163" t="s">
        <v>0</v>
      </c>
    </row>
    <row r="164" spans="1:7" x14ac:dyDescent="0.3">
      <c r="A164">
        <v>106</v>
      </c>
      <c r="B164" s="13">
        <v>43878.727052916664</v>
      </c>
      <c r="C164" s="13">
        <v>43878.727091724541</v>
      </c>
      <c r="D164">
        <v>498.09266784099998</v>
      </c>
      <c r="E164">
        <v>22.317989780466299</v>
      </c>
      <c r="F164" t="s">
        <v>23</v>
      </c>
      <c r="G164" t="s">
        <v>1</v>
      </c>
    </row>
    <row r="165" spans="1:7" x14ac:dyDescent="0.3">
      <c r="A165">
        <v>107</v>
      </c>
      <c r="B165" s="13">
        <v>43878.728552997687</v>
      </c>
      <c r="C165" s="13">
        <v>43878.728602303243</v>
      </c>
      <c r="D165">
        <v>608.17746093699998</v>
      </c>
      <c r="E165">
        <v>24.661254245009498</v>
      </c>
      <c r="F165" t="s">
        <v>23</v>
      </c>
      <c r="G165" t="s">
        <v>0</v>
      </c>
    </row>
    <row r="166" spans="1:7" x14ac:dyDescent="0.3">
      <c r="A166">
        <v>107</v>
      </c>
      <c r="B166" s="13">
        <v>43878.728556145834</v>
      </c>
      <c r="C166" s="13">
        <v>43878.728594953704</v>
      </c>
      <c r="D166">
        <v>504.99466886300002</v>
      </c>
      <c r="E166">
        <v>22.4720864376897</v>
      </c>
      <c r="F166" t="s">
        <v>23</v>
      </c>
      <c r="G166" t="s">
        <v>1</v>
      </c>
    </row>
    <row r="167" spans="1:7" x14ac:dyDescent="0.3">
      <c r="A167">
        <v>108</v>
      </c>
      <c r="B167" s="13">
        <v>43878.728824687503</v>
      </c>
      <c r="C167" s="13">
        <v>43878.728898125002</v>
      </c>
      <c r="D167">
        <v>1311.2820536940001</v>
      </c>
      <c r="E167">
        <v>36.2116287081097</v>
      </c>
      <c r="F167" t="s">
        <v>23</v>
      </c>
      <c r="G167" t="s">
        <v>1</v>
      </c>
    </row>
    <row r="168" spans="1:7" x14ac:dyDescent="0.3">
      <c r="A168">
        <v>109</v>
      </c>
      <c r="B168" s="13">
        <v>43878.729100578705</v>
      </c>
      <c r="C168" s="13">
        <v>43878.729135196758</v>
      </c>
      <c r="D168">
        <v>487.55915132199999</v>
      </c>
      <c r="E168">
        <v>22.080741638858001</v>
      </c>
      <c r="F168" t="s">
        <v>23</v>
      </c>
      <c r="G168" t="s">
        <v>0</v>
      </c>
    </row>
    <row r="169" spans="1:7" x14ac:dyDescent="0.3">
      <c r="A169">
        <v>109</v>
      </c>
      <c r="B169" s="13">
        <v>43878.729101631943</v>
      </c>
      <c r="C169" s="13">
        <v>43878.729137291666</v>
      </c>
      <c r="D169">
        <v>507.77396984500001</v>
      </c>
      <c r="E169">
        <v>22.533840548051199</v>
      </c>
      <c r="F169" t="s">
        <v>23</v>
      </c>
      <c r="G169" t="s">
        <v>1</v>
      </c>
    </row>
    <row r="170" spans="1:7" x14ac:dyDescent="0.3">
      <c r="A170">
        <v>110</v>
      </c>
      <c r="B170" s="13">
        <v>43878.675317847221</v>
      </c>
      <c r="C170" s="13">
        <v>43878.675351423612</v>
      </c>
      <c r="D170">
        <v>626.32005491500001</v>
      </c>
      <c r="E170">
        <v>25.026387172642298</v>
      </c>
      <c r="F170" t="s">
        <v>23</v>
      </c>
      <c r="G170" t="s">
        <v>0</v>
      </c>
    </row>
    <row r="171" spans="1:7" x14ac:dyDescent="0.3">
      <c r="A171">
        <v>110</v>
      </c>
      <c r="B171" s="13">
        <v>43878.675315752313</v>
      </c>
      <c r="C171" s="13">
        <v>43878.675387928241</v>
      </c>
      <c r="D171">
        <v>697.91443932499999</v>
      </c>
      <c r="E171">
        <v>26.418070317965999</v>
      </c>
      <c r="F171" t="s">
        <v>23</v>
      </c>
      <c r="G171" t="s">
        <v>1</v>
      </c>
    </row>
    <row r="172" spans="1:7" x14ac:dyDescent="0.3">
      <c r="A172">
        <v>111</v>
      </c>
      <c r="B172" s="13">
        <v>43878.677167881942</v>
      </c>
      <c r="C172" s="13">
        <v>43878.677238379627</v>
      </c>
      <c r="D172">
        <v>650.01497486699998</v>
      </c>
      <c r="E172">
        <v>25.4953912475764</v>
      </c>
      <c r="F172" t="s">
        <v>23</v>
      </c>
      <c r="G172" t="s">
        <v>0</v>
      </c>
    </row>
    <row r="173" spans="1:7" x14ac:dyDescent="0.3">
      <c r="A173">
        <v>111</v>
      </c>
      <c r="B173" s="13">
        <v>43878.67714521991</v>
      </c>
      <c r="C173" s="13">
        <v>43878.67726103009</v>
      </c>
      <c r="D173">
        <v>776.59189895300005</v>
      </c>
      <c r="E173">
        <v>27.8673984963254</v>
      </c>
      <c r="F173" t="s">
        <v>23</v>
      </c>
      <c r="G173" t="s">
        <v>1</v>
      </c>
    </row>
    <row r="174" spans="1:7" x14ac:dyDescent="0.3">
      <c r="A174">
        <v>112</v>
      </c>
      <c r="B174" s="13">
        <v>43878.699713622686</v>
      </c>
      <c r="C174" s="13">
        <v>43878.699759780095</v>
      </c>
      <c r="D174">
        <v>764.51192581700002</v>
      </c>
      <c r="E174">
        <v>27.649808784456301</v>
      </c>
      <c r="F174" t="s">
        <v>23</v>
      </c>
      <c r="G174" t="s">
        <v>0</v>
      </c>
    </row>
    <row r="175" spans="1:7" x14ac:dyDescent="0.3">
      <c r="A175">
        <v>113</v>
      </c>
      <c r="B175" s="13">
        <v>43878.700915787034</v>
      </c>
      <c r="C175" s="13">
        <v>43878.700950405095</v>
      </c>
      <c r="D175">
        <v>487.01796389899999</v>
      </c>
      <c r="E175">
        <v>22.068483497943301</v>
      </c>
      <c r="F175" t="s">
        <v>23</v>
      </c>
      <c r="G175" t="s">
        <v>0</v>
      </c>
    </row>
    <row r="176" spans="1:7" x14ac:dyDescent="0.3">
      <c r="A176">
        <v>113</v>
      </c>
      <c r="B176" s="13">
        <v>43878.700895856484</v>
      </c>
      <c r="C176" s="13">
        <v>43878.700933622684</v>
      </c>
      <c r="D176">
        <v>887.64341677799996</v>
      </c>
      <c r="E176">
        <v>29.793345176028801</v>
      </c>
      <c r="F176" t="s">
        <v>23</v>
      </c>
      <c r="G176" t="s">
        <v>1</v>
      </c>
    </row>
    <row r="177" spans="1:8" x14ac:dyDescent="0.3">
      <c r="A177">
        <v>114</v>
      </c>
      <c r="B177" s="13">
        <v>43878.700709131946</v>
      </c>
      <c r="C177" s="13">
        <v>43878.700746898146</v>
      </c>
      <c r="D177">
        <v>510.93294810399999</v>
      </c>
      <c r="E177">
        <v>22.603825961637501</v>
      </c>
      <c r="F177" t="s">
        <v>23</v>
      </c>
      <c r="G177" t="s">
        <v>0</v>
      </c>
    </row>
    <row r="178" spans="1:8" x14ac:dyDescent="0.3">
      <c r="A178">
        <v>114</v>
      </c>
      <c r="B178" s="13">
        <v>43878.700686053242</v>
      </c>
      <c r="C178" s="13">
        <v>43878.700723819442</v>
      </c>
      <c r="D178">
        <v>821.65643104100002</v>
      </c>
      <c r="E178">
        <v>28.664550075677099</v>
      </c>
      <c r="F178" t="s">
        <v>23</v>
      </c>
      <c r="G178" t="s">
        <v>1</v>
      </c>
    </row>
    <row r="179" spans="1:8" x14ac:dyDescent="0.3">
      <c r="A179">
        <v>115</v>
      </c>
      <c r="B179" s="13">
        <v>43878.700281134261</v>
      </c>
      <c r="C179" s="13">
        <v>43878.700351423613</v>
      </c>
      <c r="D179">
        <v>1706.1763730570001</v>
      </c>
      <c r="E179">
        <v>41.3058878739702</v>
      </c>
      <c r="F179" t="s">
        <v>23</v>
      </c>
      <c r="G179" t="s">
        <v>0</v>
      </c>
    </row>
    <row r="180" spans="1:8" x14ac:dyDescent="0.3">
      <c r="A180">
        <v>115</v>
      </c>
      <c r="B180" s="13">
        <v>43878.700304212965</v>
      </c>
      <c r="C180" s="13">
        <v>43878.700345127312</v>
      </c>
      <c r="D180">
        <v>1418.99238266</v>
      </c>
      <c r="E180">
        <v>37.6695152963241</v>
      </c>
      <c r="F180" t="s">
        <v>23</v>
      </c>
      <c r="G180" t="s">
        <v>1</v>
      </c>
    </row>
    <row r="181" spans="1:8" x14ac:dyDescent="0.3">
      <c r="A181">
        <v>116</v>
      </c>
      <c r="B181" s="13">
        <v>43878.702038229167</v>
      </c>
      <c r="C181" s="13">
        <v>43878.702074942128</v>
      </c>
      <c r="D181">
        <v>871.64224917199999</v>
      </c>
      <c r="E181">
        <v>29.523588013180198</v>
      </c>
      <c r="F181" t="s">
        <v>23</v>
      </c>
      <c r="G181" t="s">
        <v>0</v>
      </c>
    </row>
    <row r="182" spans="1:8" x14ac:dyDescent="0.3">
      <c r="A182">
        <v>116</v>
      </c>
      <c r="B182" s="13">
        <v>43878.702032986112</v>
      </c>
      <c r="C182" s="13">
        <v>43878.702067592596</v>
      </c>
      <c r="D182">
        <v>1361.973306056</v>
      </c>
      <c r="E182">
        <v>36.904922517951398</v>
      </c>
      <c r="F182" t="s">
        <v>23</v>
      </c>
      <c r="G182" t="s">
        <v>1</v>
      </c>
    </row>
    <row r="183" spans="1:8" x14ac:dyDescent="0.3">
      <c r="A183">
        <v>117</v>
      </c>
      <c r="B183" s="13">
        <v>43878.70347537037</v>
      </c>
      <c r="C183" s="13">
        <v>43878.703506840277</v>
      </c>
      <c r="D183">
        <v>723.90679245900003</v>
      </c>
      <c r="E183">
        <v>26.905516022908699</v>
      </c>
      <c r="F183" t="s">
        <v>23</v>
      </c>
      <c r="G183" t="s">
        <v>0</v>
      </c>
    </row>
    <row r="184" spans="1:8" x14ac:dyDescent="0.3">
      <c r="A184">
        <v>117</v>
      </c>
      <c r="B184" s="13">
        <v>43878.70346488426</v>
      </c>
      <c r="C184" s="13">
        <v>43878.703498449075</v>
      </c>
      <c r="D184">
        <v>736.82046003200003</v>
      </c>
      <c r="E184">
        <v>27.144436999724199</v>
      </c>
      <c r="F184" t="s">
        <v>23</v>
      </c>
      <c r="G184" t="s">
        <v>1</v>
      </c>
    </row>
    <row r="185" spans="1:8" x14ac:dyDescent="0.3">
      <c r="A185">
        <v>118</v>
      </c>
      <c r="B185" s="13">
        <v>43931.556637083333</v>
      </c>
      <c r="C185" s="13">
        <v>43931.55673045139</v>
      </c>
      <c r="D185">
        <v>415.45639243800002</v>
      </c>
      <c r="E185">
        <v>20.3827474212383</v>
      </c>
      <c r="F185" t="s">
        <v>23</v>
      </c>
      <c r="G185" t="s">
        <v>0</v>
      </c>
    </row>
    <row r="186" spans="1:8" x14ac:dyDescent="0.3">
      <c r="A186">
        <v>118</v>
      </c>
      <c r="B186" s="13">
        <v>43931.556627638885</v>
      </c>
      <c r="C186" s="13">
        <v>43931.556697928238</v>
      </c>
      <c r="D186">
        <v>1150.934766591</v>
      </c>
      <c r="E186">
        <v>33.925429497517001</v>
      </c>
      <c r="F186" t="s">
        <v>23</v>
      </c>
      <c r="G186" t="s">
        <v>1</v>
      </c>
    </row>
    <row r="187" spans="1:8" x14ac:dyDescent="0.3">
      <c r="A187">
        <v>119</v>
      </c>
      <c r="B187" s="13">
        <v>43931.556891990738</v>
      </c>
      <c r="C187" s="13">
        <v>43931.5569727662</v>
      </c>
      <c r="D187">
        <v>2122.8825383069998</v>
      </c>
      <c r="E187">
        <v>46.074749465482697</v>
      </c>
      <c r="F187" t="s">
        <v>23</v>
      </c>
      <c r="G187" t="s">
        <v>0</v>
      </c>
    </row>
    <row r="188" spans="1:8" x14ac:dyDescent="0.3">
      <c r="A188">
        <v>119</v>
      </c>
      <c r="B188" s="13">
        <v>43931.556909826388</v>
      </c>
      <c r="C188" s="13">
        <v>43931.556983252318</v>
      </c>
      <c r="D188">
        <v>1889.3187152139999</v>
      </c>
      <c r="E188">
        <v>43.4662940128785</v>
      </c>
      <c r="F188" t="s">
        <v>23</v>
      </c>
      <c r="G188" t="s">
        <v>1</v>
      </c>
    </row>
    <row r="189" spans="1:8" x14ac:dyDescent="0.3">
      <c r="A189">
        <v>120</v>
      </c>
      <c r="B189" s="13">
        <v>44037.236080648145</v>
      </c>
      <c r="C189" s="13">
        <v>44037.236161215274</v>
      </c>
      <c r="D189">
        <v>1433.04693774</v>
      </c>
      <c r="E189">
        <v>37.855606424148</v>
      </c>
      <c r="F189" t="s">
        <v>23</v>
      </c>
      <c r="G189" t="s">
        <v>1</v>
      </c>
    </row>
    <row r="190" spans="1:8" x14ac:dyDescent="0.3">
      <c r="A190">
        <v>121</v>
      </c>
      <c r="B190" s="13">
        <v>44037.236196122685</v>
      </c>
      <c r="C190" s="13">
        <v>44037.236233715281</v>
      </c>
      <c r="D190">
        <v>612.827536958</v>
      </c>
      <c r="E190">
        <v>24.755353702946699</v>
      </c>
      <c r="F190" t="s">
        <v>23</v>
      </c>
      <c r="G190" t="s">
        <v>1</v>
      </c>
    </row>
    <row r="191" spans="1:8" x14ac:dyDescent="0.3">
      <c r="A191">
        <v>122</v>
      </c>
      <c r="B191" s="20">
        <v>44704.132974537039</v>
      </c>
      <c r="C191" s="20">
        <v>44704.133020833331</v>
      </c>
      <c r="D191">
        <v>706.36392588399997</v>
      </c>
      <c r="E191">
        <v>26.5775078945336</v>
      </c>
      <c r="F191" t="s">
        <v>23</v>
      </c>
      <c r="G191" t="s">
        <v>1</v>
      </c>
      <c r="H191" t="s">
        <v>225</v>
      </c>
    </row>
    <row r="192" spans="1:8" x14ac:dyDescent="0.3">
      <c r="A192">
        <v>123</v>
      </c>
      <c r="B192" s="20">
        <v>44704.138206018521</v>
      </c>
      <c r="C192" s="20">
        <v>44704.138252314813</v>
      </c>
      <c r="D192">
        <v>472.26749865400001</v>
      </c>
      <c r="E192">
        <v>21.731716422178899</v>
      </c>
      <c r="F192" t="s">
        <v>23</v>
      </c>
      <c r="G192" t="s">
        <v>1</v>
      </c>
    </row>
    <row r="193" spans="1:8" x14ac:dyDescent="0.3">
      <c r="A193">
        <v>124</v>
      </c>
      <c r="B193" s="20">
        <v>44704.138773148145</v>
      </c>
      <c r="C193" s="20">
        <v>44704.138807870368</v>
      </c>
      <c r="D193">
        <v>583.36950015299999</v>
      </c>
      <c r="E193">
        <v>24.153043289676699</v>
      </c>
      <c r="F193" t="s">
        <v>23</v>
      </c>
      <c r="G193" t="s">
        <v>1</v>
      </c>
    </row>
    <row r="194" spans="1:8" x14ac:dyDescent="0.3">
      <c r="A194">
        <v>125</v>
      </c>
      <c r="B194" s="20">
        <v>44704.134085648147</v>
      </c>
      <c r="C194" s="20">
        <v>44704.134120370371</v>
      </c>
      <c r="D194">
        <v>437.581439682</v>
      </c>
      <c r="E194">
        <v>20.9184473535202</v>
      </c>
      <c r="F194" t="s">
        <v>23</v>
      </c>
      <c r="G194" t="s">
        <v>1</v>
      </c>
    </row>
    <row r="195" spans="1:8" x14ac:dyDescent="0.3">
      <c r="A195">
        <v>126</v>
      </c>
      <c r="B195" s="20">
        <v>44704.134444444448</v>
      </c>
      <c r="C195" s="20">
        <v>44704.13449074074</v>
      </c>
      <c r="D195">
        <v>492.35398334199999</v>
      </c>
      <c r="E195">
        <v>22.189050978849899</v>
      </c>
      <c r="F195" t="s">
        <v>23</v>
      </c>
      <c r="G195" t="s">
        <v>1</v>
      </c>
    </row>
    <row r="196" spans="1:8" x14ac:dyDescent="0.3">
      <c r="A196">
        <v>127</v>
      </c>
      <c r="B196" s="20">
        <v>44704.134988425925</v>
      </c>
      <c r="C196" s="20">
        <v>44704.135023148148</v>
      </c>
      <c r="D196">
        <v>465.77644034799999</v>
      </c>
      <c r="E196">
        <v>21.581854423288</v>
      </c>
      <c r="F196" t="s">
        <v>23</v>
      </c>
      <c r="G196" t="s">
        <v>1</v>
      </c>
    </row>
    <row r="197" spans="1:8" x14ac:dyDescent="0.3">
      <c r="A197">
        <v>128</v>
      </c>
      <c r="B197" s="20">
        <v>44704.136446759258</v>
      </c>
      <c r="C197" s="20">
        <v>44704.136493055557</v>
      </c>
      <c r="D197">
        <v>794.65801221200002</v>
      </c>
      <c r="E197">
        <v>28.189679178947699</v>
      </c>
      <c r="F197" t="s">
        <v>23</v>
      </c>
      <c r="G197" t="s">
        <v>1</v>
      </c>
    </row>
    <row r="198" spans="1:8" x14ac:dyDescent="0.3">
      <c r="A198">
        <v>129</v>
      </c>
      <c r="B198" s="20">
        <v>44704.137129629627</v>
      </c>
      <c r="C198" s="20">
        <v>44704.137187499997</v>
      </c>
      <c r="D198">
        <v>509.31476432900001</v>
      </c>
      <c r="E198">
        <v>22.568003109025799</v>
      </c>
      <c r="F198" t="s">
        <v>23</v>
      </c>
      <c r="G198" t="s">
        <v>1</v>
      </c>
    </row>
    <row r="199" spans="1:8" x14ac:dyDescent="0.3">
      <c r="A199">
        <v>130</v>
      </c>
      <c r="B199" s="20">
        <v>44704.13721064815</v>
      </c>
      <c r="C199" s="20">
        <v>44704.137280092589</v>
      </c>
      <c r="D199">
        <v>325.19709765900001</v>
      </c>
      <c r="E199">
        <v>18.033222054280799</v>
      </c>
      <c r="F199" t="s">
        <v>23</v>
      </c>
      <c r="G199" t="s">
        <v>1</v>
      </c>
    </row>
    <row r="200" spans="1:8" x14ac:dyDescent="0.3">
      <c r="A200">
        <v>131</v>
      </c>
      <c r="B200" s="20">
        <v>44704.137824074074</v>
      </c>
      <c r="C200" s="20">
        <v>44704.137870370374</v>
      </c>
      <c r="D200">
        <v>569.245593031</v>
      </c>
      <c r="E200">
        <v>23.858868226112399</v>
      </c>
      <c r="F200" t="s">
        <v>23</v>
      </c>
      <c r="G200" t="s">
        <v>1</v>
      </c>
    </row>
    <row r="201" spans="1:8" x14ac:dyDescent="0.3">
      <c r="A201">
        <v>132</v>
      </c>
      <c r="B201" s="20">
        <v>44704.137997685182</v>
      </c>
      <c r="C201" s="20">
        <v>44704.138067129628</v>
      </c>
      <c r="D201">
        <v>560.65179342600004</v>
      </c>
      <c r="E201">
        <v>23.678086777144799</v>
      </c>
      <c r="F201" t="s">
        <v>23</v>
      </c>
      <c r="G201" t="s">
        <v>1</v>
      </c>
    </row>
    <row r="202" spans="1:8" x14ac:dyDescent="0.3">
      <c r="A202">
        <v>133</v>
      </c>
      <c r="B202" s="20">
        <v>44441.988078703704</v>
      </c>
      <c r="C202" s="20">
        <v>44441.988136574073</v>
      </c>
      <c r="D202">
        <v>697.76498386399999</v>
      </c>
      <c r="E202">
        <v>26.415241506827002</v>
      </c>
      <c r="F202" t="s">
        <v>23</v>
      </c>
      <c r="G202" t="s">
        <v>1</v>
      </c>
      <c r="H202" t="s">
        <v>226</v>
      </c>
    </row>
    <row r="203" spans="1:8" x14ac:dyDescent="0.3">
      <c r="A203">
        <v>134</v>
      </c>
      <c r="B203" s="20">
        <v>44441.988182870373</v>
      </c>
      <c r="C203" s="20">
        <v>44441.988217592596</v>
      </c>
      <c r="D203">
        <v>472.82536993399998</v>
      </c>
      <c r="E203">
        <v>21.744548050810302</v>
      </c>
      <c r="F203" t="s">
        <v>23</v>
      </c>
      <c r="G203" t="s">
        <v>1</v>
      </c>
    </row>
    <row r="204" spans="1:8" x14ac:dyDescent="0.3">
      <c r="A204">
        <v>135</v>
      </c>
      <c r="B204" s="20">
        <v>44441.988263888888</v>
      </c>
      <c r="C204" s="20">
        <v>44441.988333333335</v>
      </c>
      <c r="D204">
        <v>689.87181619099999</v>
      </c>
      <c r="E204">
        <v>26.265411022692899</v>
      </c>
      <c r="F204" t="s">
        <v>23</v>
      </c>
      <c r="G204" t="s">
        <v>1</v>
      </c>
    </row>
    <row r="205" spans="1:8" x14ac:dyDescent="0.3">
      <c r="A205">
        <v>136</v>
      </c>
      <c r="B205" s="20">
        <v>44441.98846064815</v>
      </c>
      <c r="C205" s="20">
        <v>44441.988518518519</v>
      </c>
      <c r="D205">
        <v>620.83185080800001</v>
      </c>
      <c r="E205">
        <v>24.9164975630203</v>
      </c>
      <c r="F205" t="s">
        <v>23</v>
      </c>
      <c r="G205" t="s">
        <v>1</v>
      </c>
    </row>
    <row r="206" spans="1:8" x14ac:dyDescent="0.3">
      <c r="A206">
        <v>137</v>
      </c>
      <c r="B206" s="20">
        <v>44441.988946759258</v>
      </c>
      <c r="C206" s="20">
        <v>44441.988993055558</v>
      </c>
      <c r="D206">
        <v>806.45283475700001</v>
      </c>
      <c r="E206">
        <v>28.398113225300701</v>
      </c>
      <c r="F206" t="s">
        <v>23</v>
      </c>
      <c r="G206" t="s">
        <v>1</v>
      </c>
    </row>
    <row r="207" spans="1:8" x14ac:dyDescent="0.3">
      <c r="A207">
        <v>138</v>
      </c>
      <c r="B207" s="20">
        <v>44441.989421296297</v>
      </c>
      <c r="C207" s="20">
        <v>44441.989479166667</v>
      </c>
      <c r="D207">
        <v>1389.90287704</v>
      </c>
      <c r="E207">
        <v>37.281401221520603</v>
      </c>
      <c r="F207" t="s">
        <v>23</v>
      </c>
      <c r="G207" t="s">
        <v>1</v>
      </c>
    </row>
    <row r="208" spans="1:8" x14ac:dyDescent="0.3">
      <c r="A208">
        <v>139</v>
      </c>
      <c r="B208" s="20">
        <v>44441.991122685184</v>
      </c>
      <c r="C208" s="20">
        <v>44441.99119212963</v>
      </c>
      <c r="D208">
        <v>711.48101735</v>
      </c>
      <c r="E208">
        <v>26.673601506920601</v>
      </c>
      <c r="F208" t="s">
        <v>23</v>
      </c>
      <c r="G208" t="s">
        <v>1</v>
      </c>
    </row>
    <row r="209" spans="2:3" x14ac:dyDescent="0.3">
      <c r="B209" s="20"/>
      <c r="C209" s="20"/>
    </row>
    <row r="210" spans="2:3" x14ac:dyDescent="0.3">
      <c r="B210" s="20"/>
      <c r="C210" s="20"/>
    </row>
    <row r="211" spans="2:3" x14ac:dyDescent="0.3">
      <c r="B211" s="20"/>
      <c r="C211" s="20"/>
    </row>
    <row r="212" spans="2:3" x14ac:dyDescent="0.3">
      <c r="B212" s="20"/>
      <c r="C212" s="20"/>
    </row>
    <row r="213" spans="2:3" x14ac:dyDescent="0.3">
      <c r="B213" s="20"/>
      <c r="C213" s="20"/>
    </row>
    <row r="214" spans="2:3" x14ac:dyDescent="0.3">
      <c r="B214" s="20"/>
      <c r="C214" s="20"/>
    </row>
    <row r="215" spans="2:3" x14ac:dyDescent="0.3">
      <c r="B215" s="20"/>
      <c r="C215" s="20"/>
    </row>
    <row r="216" spans="2:3" x14ac:dyDescent="0.3">
      <c r="B216" s="20"/>
      <c r="C216" s="20"/>
    </row>
    <row r="217" spans="2:3" x14ac:dyDescent="0.3">
      <c r="B217" s="20"/>
      <c r="C217" s="20"/>
    </row>
    <row r="218" spans="2:3" x14ac:dyDescent="0.3">
      <c r="B218" s="20"/>
      <c r="C218" s="20"/>
    </row>
    <row r="219" spans="2:3" x14ac:dyDescent="0.3">
      <c r="B219" s="20"/>
      <c r="C219" s="20"/>
    </row>
    <row r="220" spans="2:3" x14ac:dyDescent="0.3">
      <c r="B220" s="20"/>
      <c r="C220" s="20"/>
    </row>
    <row r="221" spans="2:3" x14ac:dyDescent="0.3">
      <c r="B221" s="20"/>
      <c r="C221" s="20"/>
    </row>
  </sheetData>
  <mergeCells count="4">
    <mergeCell ref="H4:H5"/>
    <mergeCell ref="H34:H35"/>
    <mergeCell ref="H46:H47"/>
    <mergeCell ref="H76:H77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2E40-522D-4D9F-AC92-AA6433E341B2}">
  <sheetPr>
    <tabColor theme="5" tint="-0.249977111117893"/>
  </sheetPr>
  <dimension ref="A1:L28"/>
  <sheetViews>
    <sheetView topLeftCell="A23" workbookViewId="0">
      <selection activeCell="N11" sqref="N11"/>
    </sheetView>
  </sheetViews>
  <sheetFormatPr defaultRowHeight="14.4" x14ac:dyDescent="0.3"/>
  <sheetData>
    <row r="1" spans="1:12" ht="15" thickBot="1" x14ac:dyDescent="0.35">
      <c r="A1" s="17" t="s">
        <v>0</v>
      </c>
      <c r="B1" s="18"/>
      <c r="C1" s="18"/>
      <c r="D1" s="19"/>
    </row>
    <row r="2" spans="1:12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</row>
    <row r="3" spans="1:12" ht="15" thickBot="1" x14ac:dyDescent="0.35">
      <c r="A3" s="2">
        <v>56</v>
      </c>
      <c r="B3" s="2">
        <v>0</v>
      </c>
      <c r="C3" s="2">
        <v>10200</v>
      </c>
      <c r="D3" s="2">
        <f>C3^-0.5</f>
        <v>9.9014754297667429E-3</v>
      </c>
      <c r="K3" t="s">
        <v>19</v>
      </c>
      <c r="L3">
        <f>1/SLOPE(D3:D10,B3:B10)</f>
        <v>684.53040822650894</v>
      </c>
    </row>
    <row r="4" spans="1:12" ht="15" thickBot="1" x14ac:dyDescent="0.35">
      <c r="A4" s="2">
        <v>57</v>
      </c>
      <c r="B4" s="2">
        <v>1</v>
      </c>
      <c r="C4" s="2">
        <v>8900</v>
      </c>
      <c r="D4" s="2">
        <f t="shared" ref="D4:D7" si="0">C4^-0.5</f>
        <v>1.05999788000636E-2</v>
      </c>
      <c r="K4" t="s">
        <v>20</v>
      </c>
      <c r="L4">
        <f>1/(SLOPE(D3:D10,B3:B10)^0.5)</f>
        <v>26.163532028885339</v>
      </c>
    </row>
    <row r="5" spans="1:12" ht="15" thickBot="1" x14ac:dyDescent="0.35">
      <c r="A5" s="2">
        <v>58</v>
      </c>
      <c r="B5" s="2">
        <v>2</v>
      </c>
      <c r="C5" s="2">
        <v>6600</v>
      </c>
      <c r="D5" s="2">
        <f t="shared" si="0"/>
        <v>1.2309149097933273E-2</v>
      </c>
    </row>
    <row r="6" spans="1:12" ht="15" thickBot="1" x14ac:dyDescent="0.35">
      <c r="A6" s="2">
        <v>59</v>
      </c>
      <c r="B6" s="2">
        <v>3</v>
      </c>
      <c r="C6" s="2">
        <v>5100</v>
      </c>
      <c r="D6" s="2">
        <f t="shared" si="0"/>
        <v>1.40028008402801E-2</v>
      </c>
    </row>
    <row r="7" spans="1:12" ht="15" thickBot="1" x14ac:dyDescent="0.35">
      <c r="A7" s="2">
        <v>60</v>
      </c>
      <c r="B7" s="2">
        <v>4</v>
      </c>
      <c r="C7" s="2">
        <v>4160</v>
      </c>
      <c r="D7" s="2">
        <f t="shared" si="0"/>
        <v>1.5504341823651058E-2</v>
      </c>
    </row>
    <row r="8" spans="1:12" x14ac:dyDescent="0.3">
      <c r="K8" t="s">
        <v>56</v>
      </c>
    </row>
    <row r="9" spans="1:12" x14ac:dyDescent="0.3">
      <c r="K9" t="s">
        <v>62</v>
      </c>
    </row>
    <row r="20" spans="1:12" ht="15" thickBot="1" x14ac:dyDescent="0.35"/>
    <row r="21" spans="1:12" ht="15" thickBot="1" x14ac:dyDescent="0.35">
      <c r="A21" s="17" t="s">
        <v>0</v>
      </c>
      <c r="B21" s="18"/>
      <c r="C21" s="18"/>
      <c r="D21" s="19"/>
      <c r="E21" s="3"/>
      <c r="F21" s="17" t="s">
        <v>1</v>
      </c>
      <c r="G21" s="18"/>
      <c r="H21" s="18"/>
      <c r="I21" s="19"/>
    </row>
    <row r="22" spans="1:12" ht="27.6" thickBot="1" x14ac:dyDescent="0.35">
      <c r="A22" s="1" t="s">
        <v>12</v>
      </c>
      <c r="B22" s="1" t="s">
        <v>6</v>
      </c>
      <c r="C22" s="1" t="s">
        <v>3</v>
      </c>
      <c r="D22" s="1" t="s">
        <v>4</v>
      </c>
      <c r="E22" s="3"/>
      <c r="F22" s="1" t="s">
        <v>12</v>
      </c>
      <c r="G22" s="1" t="s">
        <v>6</v>
      </c>
      <c r="H22" s="1" t="s">
        <v>3</v>
      </c>
      <c r="I22" s="1" t="s">
        <v>4</v>
      </c>
    </row>
    <row r="23" spans="1:12" ht="15" thickBot="1" x14ac:dyDescent="0.35">
      <c r="A23" s="2">
        <v>8</v>
      </c>
      <c r="B23" s="2">
        <v>0</v>
      </c>
      <c r="C23" s="2">
        <v>9300</v>
      </c>
      <c r="D23" s="2">
        <f>C23^-0.5</f>
        <v>1.0369516947304253E-2</v>
      </c>
      <c r="E23" s="3"/>
      <c r="F23" s="2">
        <v>8</v>
      </c>
      <c r="G23" s="2">
        <v>0</v>
      </c>
      <c r="H23" s="1">
        <v>8100</v>
      </c>
      <c r="I23" s="1">
        <f>H23^-0.5</f>
        <v>1.1111111111111112E-2</v>
      </c>
      <c r="K23" t="s">
        <v>19</v>
      </c>
      <c r="L23">
        <f>1/SLOPE(D23:D30,B23:B30)</f>
        <v>624.34067282661408</v>
      </c>
    </row>
    <row r="24" spans="1:12" ht="15" thickBot="1" x14ac:dyDescent="0.35">
      <c r="A24" s="2">
        <v>9</v>
      </c>
      <c r="B24" s="2">
        <v>1</v>
      </c>
      <c r="C24" s="2">
        <v>6700</v>
      </c>
      <c r="D24" s="2">
        <f t="shared" ref="D24:D28" si="1">C24^-0.5</f>
        <v>1.2216944435630523E-2</v>
      </c>
      <c r="E24" s="3"/>
      <c r="F24" s="2">
        <v>9</v>
      </c>
      <c r="G24" s="2">
        <v>1</v>
      </c>
      <c r="H24" s="1">
        <v>6100</v>
      </c>
      <c r="I24" s="1">
        <f t="shared" ref="I24:I27" si="2">H24^-0.5</f>
        <v>1.2803687993289598E-2</v>
      </c>
      <c r="K24" t="s">
        <v>20</v>
      </c>
      <c r="L24">
        <f>1/(SLOPE(D23:D30,B23:B30)^0.5)</f>
        <v>24.986809976998142</v>
      </c>
    </row>
    <row r="25" spans="1:12" ht="15" thickBot="1" x14ac:dyDescent="0.35">
      <c r="A25" s="2">
        <v>10</v>
      </c>
      <c r="B25" s="2">
        <v>2</v>
      </c>
      <c r="C25" s="2">
        <v>5000</v>
      </c>
      <c r="D25" s="2">
        <f t="shared" si="1"/>
        <v>1.4142135623730951E-2</v>
      </c>
      <c r="E25" s="3"/>
      <c r="F25" s="2">
        <v>10</v>
      </c>
      <c r="G25" s="2">
        <v>2</v>
      </c>
      <c r="H25" s="1">
        <v>4800</v>
      </c>
      <c r="I25" s="1">
        <f t="shared" si="2"/>
        <v>1.4433756729740642E-2</v>
      </c>
      <c r="K25" t="s">
        <v>21</v>
      </c>
      <c r="L25">
        <f>1/SLOPE(I23:I30,G23:G30)</f>
        <v>678.79147960575631</v>
      </c>
    </row>
    <row r="26" spans="1:12" ht="15" thickBot="1" x14ac:dyDescent="0.35">
      <c r="A26" s="2">
        <v>11</v>
      </c>
      <c r="B26" s="2">
        <v>3</v>
      </c>
      <c r="C26" s="2">
        <v>4080</v>
      </c>
      <c r="D26" s="2">
        <f t="shared" si="1"/>
        <v>1.5655607277128739E-2</v>
      </c>
      <c r="E26" s="3"/>
      <c r="F26" s="2">
        <v>11</v>
      </c>
      <c r="G26" s="2">
        <v>3</v>
      </c>
      <c r="H26" s="1">
        <v>3910</v>
      </c>
      <c r="I26" s="1">
        <f t="shared" si="2"/>
        <v>1.5992325525180033E-2</v>
      </c>
      <c r="K26" t="s">
        <v>22</v>
      </c>
      <c r="L26">
        <f>1/SLOPE(I23:I30,G23:G30)^0.5</f>
        <v>26.053626995214241</v>
      </c>
    </row>
    <row r="27" spans="1:12" ht="15" thickBot="1" x14ac:dyDescent="0.35">
      <c r="A27" s="2">
        <v>12</v>
      </c>
      <c r="B27" s="2">
        <v>4</v>
      </c>
      <c r="C27" s="2">
        <v>3210</v>
      </c>
      <c r="D27" s="2">
        <f t="shared" si="1"/>
        <v>1.7650112740455196E-2</v>
      </c>
      <c r="E27" s="3"/>
      <c r="F27" s="2">
        <v>12</v>
      </c>
      <c r="G27" s="2">
        <v>4</v>
      </c>
      <c r="H27" s="1">
        <v>3300</v>
      </c>
      <c r="I27" s="1">
        <f t="shared" si="2"/>
        <v>1.7407765595569783E-2</v>
      </c>
    </row>
    <row r="28" spans="1:12" ht="15" thickBot="1" x14ac:dyDescent="0.35">
      <c r="A28" s="2">
        <v>13</v>
      </c>
      <c r="B28" s="2">
        <v>5</v>
      </c>
      <c r="C28" s="2">
        <v>3080</v>
      </c>
      <c r="D28" s="2">
        <f t="shared" si="1"/>
        <v>1.8018749253911177E-2</v>
      </c>
      <c r="E28" s="3"/>
      <c r="F28" s="2">
        <v>13</v>
      </c>
      <c r="G28" s="2">
        <v>5</v>
      </c>
      <c r="H28" s="1">
        <v>2970</v>
      </c>
      <c r="I28" s="1">
        <f>H28^-0.5</f>
        <v>1.8349396085439344E-2</v>
      </c>
    </row>
  </sheetData>
  <mergeCells count="3">
    <mergeCell ref="A1:D1"/>
    <mergeCell ref="A21:D21"/>
    <mergeCell ref="F21:I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9F3C-EC86-4F29-9BCF-13FFE7B3EB84}">
  <sheetPr>
    <tabColor theme="9"/>
  </sheetPr>
  <dimension ref="A1:S949"/>
  <sheetViews>
    <sheetView topLeftCell="A926" workbookViewId="0">
      <selection activeCell="L931" sqref="L931:M931"/>
    </sheetView>
  </sheetViews>
  <sheetFormatPr defaultRowHeight="14.4" x14ac:dyDescent="0.3"/>
  <cols>
    <col min="3" max="3" width="10.5546875" customWidth="1"/>
    <col min="4" max="4" width="13.33203125" customWidth="1"/>
    <col min="5" max="5" width="1.6640625" customWidth="1"/>
    <col min="8" max="8" width="9.6640625" customWidth="1"/>
    <col min="9" max="9" width="13.44140625" customWidth="1"/>
    <col min="12" max="13" width="12" bestFit="1" customWidth="1"/>
  </cols>
  <sheetData>
    <row r="1" spans="1:16" ht="15" thickBot="1" x14ac:dyDescent="0.35">
      <c r="A1" s="17" t="s">
        <v>0</v>
      </c>
      <c r="B1" s="18"/>
      <c r="C1" s="18"/>
      <c r="D1" s="19"/>
      <c r="E1" s="3"/>
      <c r="F1" s="17" t="s">
        <v>1</v>
      </c>
      <c r="G1" s="18"/>
      <c r="H1" s="18"/>
      <c r="I1" s="19"/>
    </row>
    <row r="2" spans="1:16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  <c r="L2" s="10" t="s">
        <v>15</v>
      </c>
      <c r="M2" s="10" t="s">
        <v>16</v>
      </c>
      <c r="P2" t="s">
        <v>108</v>
      </c>
    </row>
    <row r="3" spans="1:16" ht="15" thickBot="1" x14ac:dyDescent="0.35">
      <c r="A3" s="2">
        <v>31</v>
      </c>
      <c r="B3" s="2">
        <v>0</v>
      </c>
      <c r="C3" s="2">
        <v>10800</v>
      </c>
      <c r="D3" s="2">
        <f>C3^-0.5</f>
        <v>9.6225044864937624E-3</v>
      </c>
      <c r="E3" s="3"/>
      <c r="F3" s="2">
        <v>31</v>
      </c>
      <c r="G3" s="2">
        <v>0</v>
      </c>
      <c r="H3" s="1">
        <v>9200</v>
      </c>
      <c r="I3" s="1">
        <f t="shared" ref="I3:I6" si="0">H3^-0.5</f>
        <v>1.0425720702853738E-2</v>
      </c>
      <c r="K3" t="s">
        <v>0</v>
      </c>
      <c r="L3">
        <f>1/SLOPE(D3:D10,B3:B10)</f>
        <v>798.15541396940773</v>
      </c>
      <c r="M3">
        <f>1/(SLOPE(D3:D10,B3:B10)^0.5)</f>
        <v>28.251644447171703</v>
      </c>
      <c r="P3" t="s">
        <v>109</v>
      </c>
    </row>
    <row r="4" spans="1:16" ht="15" thickBot="1" x14ac:dyDescent="0.35">
      <c r="A4" s="2">
        <v>32</v>
      </c>
      <c r="B4" s="2">
        <v>1</v>
      </c>
      <c r="C4" s="2">
        <v>7800</v>
      </c>
      <c r="D4" s="2">
        <f t="shared" ref="D4:D7" si="1">C4^-0.5</f>
        <v>1.1322770341445958E-2</v>
      </c>
      <c r="E4" s="3"/>
      <c r="F4" s="2">
        <v>32</v>
      </c>
      <c r="G4" s="2">
        <v>1</v>
      </c>
      <c r="H4" s="1">
        <v>8000</v>
      </c>
      <c r="I4" s="1">
        <f t="shared" si="0"/>
        <v>1.1180339887498949E-2</v>
      </c>
      <c r="K4" t="s">
        <v>1</v>
      </c>
      <c r="L4">
        <f>1/SLOPE(I3:I10,G3:G10)</f>
        <v>879.48576207736971</v>
      </c>
      <c r="M4">
        <f>1/SLOPE(I3:I10,G3:G10)^0.5</f>
        <v>29.656125203360091</v>
      </c>
    </row>
    <row r="5" spans="1:16" ht="15" thickBot="1" x14ac:dyDescent="0.35">
      <c r="A5" s="2">
        <v>33</v>
      </c>
      <c r="B5" s="2">
        <v>2</v>
      </c>
      <c r="C5" s="2">
        <v>6400</v>
      </c>
      <c r="D5" s="2">
        <f t="shared" si="1"/>
        <v>1.2500000000000001E-2</v>
      </c>
      <c r="E5" s="3"/>
      <c r="F5" s="2">
        <v>33</v>
      </c>
      <c r="G5" s="2">
        <v>2</v>
      </c>
      <c r="H5" s="1">
        <v>6200</v>
      </c>
      <c r="I5" s="1">
        <f t="shared" si="0"/>
        <v>1.270001270001905E-2</v>
      </c>
    </row>
    <row r="6" spans="1:16" ht="15" thickBot="1" x14ac:dyDescent="0.35">
      <c r="A6" s="2">
        <v>34</v>
      </c>
      <c r="B6" s="2">
        <v>3</v>
      </c>
      <c r="C6" s="2">
        <v>5400</v>
      </c>
      <c r="D6" s="2">
        <f t="shared" si="1"/>
        <v>1.3608276348795433E-2</v>
      </c>
      <c r="E6" s="3"/>
      <c r="F6" s="2">
        <v>34</v>
      </c>
      <c r="G6" s="2">
        <v>3</v>
      </c>
      <c r="H6" s="1">
        <v>5390</v>
      </c>
      <c r="I6" s="1">
        <f t="shared" si="0"/>
        <v>1.362089413207989E-2</v>
      </c>
    </row>
    <row r="7" spans="1:16" ht="15" thickBot="1" x14ac:dyDescent="0.35">
      <c r="A7" s="2">
        <v>35</v>
      </c>
      <c r="B7" s="2">
        <v>4</v>
      </c>
      <c r="C7" s="2">
        <v>4600</v>
      </c>
      <c r="D7" s="2">
        <f t="shared" si="1"/>
        <v>1.4744195615489713E-2</v>
      </c>
      <c r="E7" s="3"/>
      <c r="F7" s="2">
        <v>35</v>
      </c>
      <c r="G7" s="2">
        <v>4</v>
      </c>
      <c r="H7" s="1">
        <v>4510</v>
      </c>
      <c r="I7" s="1">
        <f>H7^-0.5</f>
        <v>1.4890583938253495E-2</v>
      </c>
    </row>
    <row r="8" spans="1:16" ht="15" thickBot="1" x14ac:dyDescent="0.35">
      <c r="A8" s="2"/>
      <c r="B8" s="2"/>
      <c r="C8" s="2"/>
      <c r="D8" s="2"/>
      <c r="E8" s="3"/>
      <c r="F8" s="2"/>
      <c r="G8" s="2"/>
      <c r="H8" s="1"/>
      <c r="I8" s="1"/>
    </row>
    <row r="9" spans="1:16" ht="15" thickBot="1" x14ac:dyDescent="0.35">
      <c r="A9" s="2"/>
      <c r="B9" s="2"/>
      <c r="C9" s="2"/>
      <c r="D9" s="2"/>
      <c r="E9" s="3"/>
      <c r="F9" s="2"/>
      <c r="G9" s="2"/>
      <c r="H9" s="1"/>
      <c r="I9" s="1"/>
    </row>
    <row r="22" spans="1:13" ht="15" thickBot="1" x14ac:dyDescent="0.35"/>
    <row r="23" spans="1:13" ht="15" thickBot="1" x14ac:dyDescent="0.35">
      <c r="A23" s="17" t="s">
        <v>0</v>
      </c>
      <c r="B23" s="18"/>
      <c r="C23" s="18"/>
      <c r="D23" s="19"/>
      <c r="E23" s="3"/>
      <c r="F23" s="17" t="s">
        <v>1</v>
      </c>
      <c r="G23" s="18"/>
      <c r="H23" s="18"/>
      <c r="I23" s="19"/>
    </row>
    <row r="24" spans="1:13" ht="27.6" thickBot="1" x14ac:dyDescent="0.35">
      <c r="A24" s="1" t="s">
        <v>12</v>
      </c>
      <c r="B24" s="1" t="s">
        <v>6</v>
      </c>
      <c r="C24" s="1" t="s">
        <v>3</v>
      </c>
      <c r="D24" s="1" t="s">
        <v>4</v>
      </c>
      <c r="E24" s="3"/>
      <c r="F24" s="1" t="s">
        <v>12</v>
      </c>
      <c r="G24" s="1" t="s">
        <v>6</v>
      </c>
      <c r="H24" s="1" t="s">
        <v>3</v>
      </c>
      <c r="I24" s="1" t="s">
        <v>4</v>
      </c>
      <c r="L24" s="10" t="s">
        <v>15</v>
      </c>
      <c r="M24" s="10" t="s">
        <v>16</v>
      </c>
    </row>
    <row r="25" spans="1:13" ht="15" thickBot="1" x14ac:dyDescent="0.35">
      <c r="A25" s="2">
        <v>16</v>
      </c>
      <c r="B25" s="2">
        <v>0</v>
      </c>
      <c r="C25" s="2">
        <v>9100</v>
      </c>
      <c r="D25" s="2">
        <f>C25^-0.5</f>
        <v>1.0482848367219183E-2</v>
      </c>
      <c r="E25" s="3"/>
      <c r="F25" s="2">
        <v>16</v>
      </c>
      <c r="G25" s="2">
        <v>0</v>
      </c>
      <c r="H25" s="1">
        <v>8700</v>
      </c>
      <c r="I25" s="1">
        <f t="shared" ref="I25:I28" si="2">H25^-0.5</f>
        <v>1.0721125348377948E-2</v>
      </c>
      <c r="K25" t="s">
        <v>0</v>
      </c>
      <c r="L25">
        <f>1/SLOPE(D25:D35,B25:B35)</f>
        <v>1108.8051570943444</v>
      </c>
      <c r="M25">
        <f>1/(SLOPE(D25:D35,B25:B35)^0.5)</f>
        <v>33.298726058129375</v>
      </c>
    </row>
    <row r="26" spans="1:13" ht="15" thickBot="1" x14ac:dyDescent="0.35">
      <c r="A26" s="2">
        <v>17</v>
      </c>
      <c r="B26" s="2">
        <v>1</v>
      </c>
      <c r="C26" s="2">
        <v>7400</v>
      </c>
      <c r="D26" s="2">
        <f t="shared" ref="D26:D30" si="3">C26^-0.5</f>
        <v>1.1624763874381928E-2</v>
      </c>
      <c r="E26" s="3"/>
      <c r="F26" s="2">
        <v>17</v>
      </c>
      <c r="G26" s="2">
        <v>1</v>
      </c>
      <c r="H26" s="1">
        <v>6900</v>
      </c>
      <c r="I26" s="1">
        <f t="shared" si="2"/>
        <v>1.203858530857692E-2</v>
      </c>
      <c r="K26" t="s">
        <v>1</v>
      </c>
      <c r="L26">
        <f>1/SLOPE(I25:I35,G25:G35)</f>
        <v>1092.8010030060427</v>
      </c>
      <c r="M26">
        <f>1/SLOPE(I25:I35,G25:G35)^0.5</f>
        <v>33.057540788843362</v>
      </c>
    </row>
    <row r="27" spans="1:13" ht="15" thickBot="1" x14ac:dyDescent="0.35">
      <c r="A27" s="2">
        <v>18</v>
      </c>
      <c r="B27" s="2">
        <v>2</v>
      </c>
      <c r="C27" s="2">
        <v>5900</v>
      </c>
      <c r="D27" s="2">
        <f t="shared" si="3"/>
        <v>1.3018891098082387E-2</v>
      </c>
      <c r="E27" s="3"/>
      <c r="F27" s="2">
        <v>18</v>
      </c>
      <c r="G27" s="2">
        <v>2</v>
      </c>
      <c r="H27" s="1">
        <v>5700</v>
      </c>
      <c r="I27" s="1">
        <f t="shared" si="2"/>
        <v>1.324532357065044E-2</v>
      </c>
    </row>
    <row r="28" spans="1:13" ht="15" thickBot="1" x14ac:dyDescent="0.35">
      <c r="A28" s="2">
        <v>19</v>
      </c>
      <c r="B28" s="2">
        <v>3</v>
      </c>
      <c r="C28" s="2">
        <v>5000</v>
      </c>
      <c r="D28" s="2">
        <f t="shared" si="3"/>
        <v>1.4142135623730951E-2</v>
      </c>
      <c r="E28" s="3"/>
      <c r="F28" s="2">
        <v>19</v>
      </c>
      <c r="G28" s="2">
        <v>3</v>
      </c>
      <c r="H28" s="1">
        <v>5110</v>
      </c>
      <c r="I28" s="1">
        <f t="shared" si="2"/>
        <v>1.3989092759813318E-2</v>
      </c>
    </row>
    <row r="29" spans="1:13" ht="15" thickBot="1" x14ac:dyDescent="0.35">
      <c r="A29" s="2"/>
      <c r="B29" s="2"/>
      <c r="C29" s="2"/>
      <c r="D29" s="2"/>
      <c r="E29" s="3"/>
      <c r="F29" s="2">
        <v>20</v>
      </c>
      <c r="G29" s="2">
        <v>4</v>
      </c>
      <c r="H29" s="1">
        <v>4510</v>
      </c>
      <c r="I29" s="1">
        <f>H29^-0.5</f>
        <v>1.4890583938253495E-2</v>
      </c>
    </row>
    <row r="30" spans="1:13" ht="15" thickBot="1" x14ac:dyDescent="0.35">
      <c r="A30" s="2">
        <v>21</v>
      </c>
      <c r="B30" s="2">
        <v>5</v>
      </c>
      <c r="C30" s="2">
        <v>3900</v>
      </c>
      <c r="D30" s="2">
        <f t="shared" si="3"/>
        <v>1.6012815380508715E-2</v>
      </c>
      <c r="E30" s="3"/>
      <c r="F30" s="2">
        <v>21</v>
      </c>
      <c r="G30" s="2">
        <v>5</v>
      </c>
      <c r="H30" s="1">
        <v>3980</v>
      </c>
      <c r="I30" s="1">
        <f t="shared" ref="I30:I35" si="4">H30^-0.5</f>
        <v>1.5851065623706032E-2</v>
      </c>
    </row>
    <row r="31" spans="1:13" ht="15" thickBot="1" x14ac:dyDescent="0.35">
      <c r="A31" s="2">
        <v>22</v>
      </c>
      <c r="B31" s="2">
        <v>6</v>
      </c>
      <c r="C31" s="2">
        <v>3530</v>
      </c>
      <c r="D31" s="2">
        <f t="shared" ref="D31:D35" si="5">C31^-0.5</f>
        <v>1.6831105696898524E-2</v>
      </c>
      <c r="E31" s="3"/>
      <c r="F31" s="2">
        <v>22</v>
      </c>
      <c r="G31" s="2">
        <v>6</v>
      </c>
      <c r="H31" s="1">
        <v>3640</v>
      </c>
      <c r="I31" s="1">
        <f t="shared" si="4"/>
        <v>1.6574838603294898E-2</v>
      </c>
    </row>
    <row r="32" spans="1:13" ht="15" thickBot="1" x14ac:dyDescent="0.35">
      <c r="A32" s="2">
        <v>23</v>
      </c>
      <c r="B32" s="2">
        <v>7</v>
      </c>
      <c r="C32" s="2">
        <v>3450</v>
      </c>
      <c r="D32" s="2">
        <f t="shared" si="5"/>
        <v>1.7025130615174973E-2</v>
      </c>
      <c r="E32" s="3"/>
      <c r="F32" s="2">
        <v>23</v>
      </c>
      <c r="G32" s="2">
        <v>7</v>
      </c>
      <c r="H32" s="1">
        <v>3210</v>
      </c>
      <c r="I32" s="1">
        <f t="shared" si="4"/>
        <v>1.7650112740455196E-2</v>
      </c>
    </row>
    <row r="33" spans="1:9" ht="15" thickBot="1" x14ac:dyDescent="0.35">
      <c r="A33" s="2">
        <v>24</v>
      </c>
      <c r="B33" s="2">
        <v>8</v>
      </c>
      <c r="C33" s="2">
        <v>3200</v>
      </c>
      <c r="D33" s="2">
        <f t="shared" si="5"/>
        <v>1.7677669529663688E-2</v>
      </c>
      <c r="E33" s="3"/>
      <c r="F33" s="2">
        <v>24</v>
      </c>
      <c r="G33" s="2">
        <v>8</v>
      </c>
      <c r="H33" s="1">
        <v>2830</v>
      </c>
      <c r="I33" s="1">
        <f t="shared" si="4"/>
        <v>1.8797789509922808E-2</v>
      </c>
    </row>
    <row r="34" spans="1:9" ht="15" thickBot="1" x14ac:dyDescent="0.35">
      <c r="A34" s="2">
        <v>25</v>
      </c>
      <c r="B34" s="2">
        <v>9</v>
      </c>
      <c r="C34" s="2">
        <v>2760</v>
      </c>
      <c r="D34" s="2">
        <f t="shared" si="5"/>
        <v>1.9034674690672024E-2</v>
      </c>
      <c r="E34" s="3"/>
      <c r="F34" s="2"/>
      <c r="G34" s="2"/>
      <c r="H34" s="1"/>
      <c r="I34" s="1"/>
    </row>
    <row r="35" spans="1:9" ht="15" thickBot="1" x14ac:dyDescent="0.35">
      <c r="A35" s="2">
        <v>26</v>
      </c>
      <c r="B35" s="2">
        <v>10</v>
      </c>
      <c r="C35" s="2">
        <v>2500</v>
      </c>
      <c r="D35" s="2">
        <f t="shared" si="5"/>
        <v>0.02</v>
      </c>
      <c r="E35" s="3"/>
      <c r="F35" s="2">
        <v>26</v>
      </c>
      <c r="G35" s="2">
        <v>10</v>
      </c>
      <c r="H35" s="1">
        <v>2540</v>
      </c>
      <c r="I35" s="1">
        <f t="shared" si="4"/>
        <v>1.9841894753313626E-2</v>
      </c>
    </row>
    <row r="48" spans="1:9" ht="15" thickBot="1" x14ac:dyDescent="0.35"/>
    <row r="49" spans="1:13" ht="15" thickBot="1" x14ac:dyDescent="0.35">
      <c r="A49" s="17" t="s">
        <v>0</v>
      </c>
      <c r="B49" s="18"/>
      <c r="C49" s="18"/>
      <c r="D49" s="19"/>
      <c r="E49" s="3"/>
      <c r="F49" s="17" t="s">
        <v>1</v>
      </c>
      <c r="G49" s="18"/>
      <c r="H49" s="18"/>
      <c r="I49" s="19"/>
    </row>
    <row r="50" spans="1:13" ht="27.6" thickBot="1" x14ac:dyDescent="0.35">
      <c r="A50" s="1" t="s">
        <v>12</v>
      </c>
      <c r="B50" s="1" t="s">
        <v>6</v>
      </c>
      <c r="C50" s="1" t="s">
        <v>3</v>
      </c>
      <c r="D50" s="1" t="s">
        <v>4</v>
      </c>
      <c r="E50" s="3"/>
      <c r="F50" s="1" t="s">
        <v>12</v>
      </c>
      <c r="G50" s="1" t="s">
        <v>6</v>
      </c>
      <c r="H50" s="1" t="s">
        <v>3</v>
      </c>
      <c r="I50" s="1" t="s">
        <v>4</v>
      </c>
      <c r="L50" s="10" t="s">
        <v>15</v>
      </c>
      <c r="M50" s="10" t="s">
        <v>16</v>
      </c>
    </row>
    <row r="51" spans="1:13" ht="15" thickBot="1" x14ac:dyDescent="0.35">
      <c r="A51" s="2">
        <v>38</v>
      </c>
      <c r="B51" s="2">
        <v>0</v>
      </c>
      <c r="C51" s="2"/>
      <c r="D51" s="2"/>
      <c r="E51" s="3"/>
      <c r="F51" s="2">
        <v>38</v>
      </c>
      <c r="G51" s="2">
        <v>0</v>
      </c>
      <c r="H51" s="1">
        <v>12500</v>
      </c>
      <c r="I51" s="1">
        <f t="shared" ref="I51:I54" si="6">H51^-0.5</f>
        <v>8.9442719099991595E-3</v>
      </c>
      <c r="K51" t="s">
        <v>0</v>
      </c>
      <c r="L51">
        <f>1/SLOPE(D51:D61,B51:B61)</f>
        <v>1770.5935924174291</v>
      </c>
      <c r="M51">
        <f>1/(SLOPE(D51:D61,B51:B61)^0.5)</f>
        <v>42.07842193354486</v>
      </c>
    </row>
    <row r="52" spans="1:13" ht="15" thickBot="1" x14ac:dyDescent="0.35">
      <c r="A52" s="2">
        <v>39</v>
      </c>
      <c r="B52" s="2">
        <v>1</v>
      </c>
      <c r="C52" s="2"/>
      <c r="D52" s="2"/>
      <c r="E52" s="3"/>
      <c r="F52" s="2">
        <v>39</v>
      </c>
      <c r="G52" s="2">
        <v>1</v>
      </c>
      <c r="H52" s="1">
        <v>10600</v>
      </c>
      <c r="I52" s="1">
        <f t="shared" si="6"/>
        <v>9.712858623572641E-3</v>
      </c>
      <c r="K52" t="s">
        <v>1</v>
      </c>
      <c r="L52">
        <f>1/SLOPE(I51:I61,G51:G61)</f>
        <v>1892.2170443834864</v>
      </c>
      <c r="M52">
        <f>1/SLOPE(I51:I61,G51:G61)^0.5</f>
        <v>43.499621198160867</v>
      </c>
    </row>
    <row r="53" spans="1:13" ht="15" thickBot="1" x14ac:dyDescent="0.35">
      <c r="A53" s="2">
        <v>40</v>
      </c>
      <c r="B53" s="2">
        <v>2</v>
      </c>
      <c r="C53" s="2">
        <v>9100</v>
      </c>
      <c r="D53" s="2">
        <f t="shared" ref="D53:D55" si="7">C53^-0.5</f>
        <v>1.0482848367219183E-2</v>
      </c>
      <c r="E53" s="3"/>
      <c r="F53" s="2">
        <v>40</v>
      </c>
      <c r="G53" s="2">
        <v>2</v>
      </c>
      <c r="H53" s="1">
        <v>10100</v>
      </c>
      <c r="I53" s="1">
        <f t="shared" si="6"/>
        <v>9.9503719020998908E-3</v>
      </c>
    </row>
    <row r="54" spans="1:13" ht="15" thickBot="1" x14ac:dyDescent="0.35">
      <c r="A54" s="2">
        <v>41</v>
      </c>
      <c r="B54" s="2">
        <v>3</v>
      </c>
      <c r="C54" s="2">
        <v>8400</v>
      </c>
      <c r="D54" s="2">
        <f t="shared" si="7"/>
        <v>1.0910894511799619E-2</v>
      </c>
      <c r="E54" s="3"/>
      <c r="F54" s="2">
        <v>41</v>
      </c>
      <c r="G54" s="2">
        <v>3</v>
      </c>
      <c r="H54" s="1">
        <v>8300</v>
      </c>
      <c r="I54" s="1">
        <f t="shared" si="6"/>
        <v>1.0976425998969034E-2</v>
      </c>
    </row>
    <row r="55" spans="1:13" ht="15" thickBot="1" x14ac:dyDescent="0.35">
      <c r="A55" s="2">
        <v>42</v>
      </c>
      <c r="B55" s="2">
        <v>4</v>
      </c>
      <c r="C55" s="2">
        <v>7400</v>
      </c>
      <c r="D55" s="2">
        <f t="shared" si="7"/>
        <v>1.1624763874381928E-2</v>
      </c>
      <c r="E55" s="3"/>
      <c r="F55" s="2">
        <v>42</v>
      </c>
      <c r="G55" s="2">
        <v>4</v>
      </c>
      <c r="H55" s="1">
        <v>7400</v>
      </c>
      <c r="I55" s="1">
        <f>H55^-0.5</f>
        <v>1.1624763874381928E-2</v>
      </c>
    </row>
    <row r="56" spans="1:13" ht="15" thickBot="1" x14ac:dyDescent="0.35">
      <c r="A56" s="2">
        <v>43</v>
      </c>
      <c r="B56" s="2">
        <v>5</v>
      </c>
      <c r="C56" s="2">
        <v>6700</v>
      </c>
      <c r="D56" s="2">
        <f t="shared" ref="D56:D60" si="8">C56^-0.5</f>
        <v>1.2216944435630523E-2</v>
      </c>
      <c r="E56" s="3"/>
      <c r="F56" s="2">
        <v>43</v>
      </c>
      <c r="G56" s="2">
        <v>5</v>
      </c>
      <c r="H56" s="1">
        <v>6900</v>
      </c>
      <c r="I56" s="1">
        <f t="shared" ref="I56:I60" si="9">H56^-0.5</f>
        <v>1.203858530857692E-2</v>
      </c>
    </row>
    <row r="57" spans="1:13" ht="15" thickBot="1" x14ac:dyDescent="0.35">
      <c r="A57" s="2">
        <v>44</v>
      </c>
      <c r="B57" s="2">
        <v>6</v>
      </c>
      <c r="C57" s="2">
        <v>6200</v>
      </c>
      <c r="D57" s="2">
        <f t="shared" si="8"/>
        <v>1.270001270001905E-2</v>
      </c>
      <c r="E57" s="3"/>
      <c r="F57" s="2">
        <v>44</v>
      </c>
      <c r="G57" s="2">
        <v>6</v>
      </c>
      <c r="H57" s="1">
        <v>6200</v>
      </c>
      <c r="I57" s="1">
        <f t="shared" si="9"/>
        <v>1.270001270001905E-2</v>
      </c>
    </row>
    <row r="58" spans="1:13" ht="15" thickBot="1" x14ac:dyDescent="0.35">
      <c r="A58" s="2">
        <v>45</v>
      </c>
      <c r="B58" s="2">
        <v>7</v>
      </c>
      <c r="C58" s="2">
        <v>5900</v>
      </c>
      <c r="D58" s="2">
        <f t="shared" si="8"/>
        <v>1.3018891098082387E-2</v>
      </c>
      <c r="E58" s="3"/>
      <c r="F58" s="2">
        <v>45</v>
      </c>
      <c r="G58" s="2">
        <v>7</v>
      </c>
      <c r="H58" s="1">
        <v>6000</v>
      </c>
      <c r="I58" s="1">
        <f t="shared" si="9"/>
        <v>1.2909944487358056E-2</v>
      </c>
    </row>
    <row r="59" spans="1:13" ht="15" thickBot="1" x14ac:dyDescent="0.35">
      <c r="A59" s="2">
        <v>46</v>
      </c>
      <c r="B59" s="2">
        <v>8</v>
      </c>
      <c r="C59" s="2">
        <v>5000</v>
      </c>
      <c r="D59" s="2">
        <f t="shared" si="8"/>
        <v>1.4142135623730951E-2</v>
      </c>
      <c r="E59" s="3"/>
      <c r="F59" s="2">
        <v>46</v>
      </c>
      <c r="G59" s="2">
        <v>8</v>
      </c>
      <c r="H59" s="1">
        <v>5700</v>
      </c>
      <c r="I59" s="1">
        <f t="shared" si="9"/>
        <v>1.324532357065044E-2</v>
      </c>
    </row>
    <row r="60" spans="1:13" ht="15" thickBot="1" x14ac:dyDescent="0.35">
      <c r="A60" s="2">
        <v>47</v>
      </c>
      <c r="B60" s="2">
        <v>9</v>
      </c>
      <c r="C60" s="2">
        <v>4900</v>
      </c>
      <c r="D60" s="2">
        <f t="shared" si="8"/>
        <v>1.4285714285714285E-2</v>
      </c>
      <c r="E60" s="3"/>
      <c r="F60" s="2">
        <v>47</v>
      </c>
      <c r="G60" s="2">
        <v>9</v>
      </c>
      <c r="H60" s="1">
        <v>5390</v>
      </c>
      <c r="I60" s="1">
        <f t="shared" si="9"/>
        <v>1.362089413207989E-2</v>
      </c>
    </row>
    <row r="73" spans="1:13" ht="15" thickBot="1" x14ac:dyDescent="0.35"/>
    <row r="74" spans="1:13" ht="15" thickBot="1" x14ac:dyDescent="0.35">
      <c r="A74" s="17" t="s">
        <v>0</v>
      </c>
      <c r="B74" s="18"/>
      <c r="C74" s="18"/>
      <c r="D74" s="19"/>
      <c r="E74" s="3"/>
      <c r="F74" s="17" t="s">
        <v>1</v>
      </c>
      <c r="G74" s="18"/>
      <c r="H74" s="18"/>
      <c r="I74" s="19"/>
    </row>
    <row r="75" spans="1:13" ht="27.6" thickBot="1" x14ac:dyDescent="0.35">
      <c r="A75" s="1" t="s">
        <v>12</v>
      </c>
      <c r="B75" s="1" t="s">
        <v>6</v>
      </c>
      <c r="C75" s="1" t="s">
        <v>3</v>
      </c>
      <c r="D75" s="1" t="s">
        <v>4</v>
      </c>
      <c r="E75" s="3"/>
      <c r="F75" s="1" t="s">
        <v>12</v>
      </c>
      <c r="G75" s="1" t="s">
        <v>6</v>
      </c>
      <c r="H75" s="1" t="s">
        <v>3</v>
      </c>
      <c r="I75" s="1" t="s">
        <v>4</v>
      </c>
      <c r="L75" s="10" t="s">
        <v>15</v>
      </c>
      <c r="M75" s="10" t="s">
        <v>16</v>
      </c>
    </row>
    <row r="76" spans="1:13" ht="15" thickBot="1" x14ac:dyDescent="0.35">
      <c r="A76" s="2">
        <v>27</v>
      </c>
      <c r="B76" s="2">
        <v>0</v>
      </c>
      <c r="C76" s="2">
        <v>12500</v>
      </c>
      <c r="D76" s="2">
        <f t="shared" ref="D76:D82" si="10">C76^-0.5</f>
        <v>8.9442719099991595E-3</v>
      </c>
      <c r="E76" s="3"/>
      <c r="F76" s="2">
        <v>27</v>
      </c>
      <c r="G76" s="2">
        <v>0</v>
      </c>
      <c r="H76" s="1">
        <v>10300</v>
      </c>
      <c r="I76" s="1">
        <f t="shared" ref="I76:I79" si="11">H76^-0.5</f>
        <v>9.8532927816429323E-3</v>
      </c>
      <c r="K76" t="s">
        <v>0</v>
      </c>
      <c r="L76">
        <f>1/SLOPE(D76:D86,B76:B86)</f>
        <v>919.1794565127243</v>
      </c>
      <c r="M76">
        <f>1/(SLOPE(D76:D86,B76:B86)^0.5)</f>
        <v>30.317972500032457</v>
      </c>
    </row>
    <row r="77" spans="1:13" ht="15" thickBot="1" x14ac:dyDescent="0.35">
      <c r="A77" s="2">
        <v>28</v>
      </c>
      <c r="B77" s="2">
        <v>1</v>
      </c>
      <c r="C77" s="2">
        <v>8800</v>
      </c>
      <c r="D77" s="2">
        <f t="shared" si="10"/>
        <v>1.066003581778052E-2</v>
      </c>
      <c r="E77" s="3"/>
      <c r="F77" s="2">
        <v>28</v>
      </c>
      <c r="G77" s="2">
        <v>1</v>
      </c>
      <c r="H77" s="1">
        <v>8600</v>
      </c>
      <c r="I77" s="1">
        <f t="shared" si="11"/>
        <v>1.0783277320343841E-2</v>
      </c>
      <c r="K77" t="s">
        <v>1</v>
      </c>
      <c r="L77">
        <f>1/SLOPE(I76:I86,G76:G86)</f>
        <v>987.36892622352718</v>
      </c>
      <c r="M77">
        <f>1/SLOPE(I76:I86,G76:G86)^0.5</f>
        <v>31.422427121779229</v>
      </c>
    </row>
    <row r="78" spans="1:13" ht="15" thickBot="1" x14ac:dyDescent="0.35">
      <c r="A78" s="2">
        <v>29</v>
      </c>
      <c r="B78" s="2">
        <v>2</v>
      </c>
      <c r="C78" s="2">
        <v>7100</v>
      </c>
      <c r="D78" s="2">
        <f t="shared" si="10"/>
        <v>1.1867816581938534E-2</v>
      </c>
      <c r="E78" s="3"/>
      <c r="F78" s="2">
        <v>29</v>
      </c>
      <c r="G78" s="2">
        <v>2</v>
      </c>
      <c r="H78" s="1">
        <v>6800</v>
      </c>
      <c r="I78" s="1">
        <f t="shared" si="11"/>
        <v>1.2126781251816649E-2</v>
      </c>
    </row>
    <row r="79" spans="1:13" ht="15" thickBot="1" x14ac:dyDescent="0.35">
      <c r="A79" s="2">
        <v>30</v>
      </c>
      <c r="B79" s="2">
        <v>3</v>
      </c>
      <c r="C79" s="2">
        <v>5700</v>
      </c>
      <c r="D79" s="2">
        <f t="shared" si="10"/>
        <v>1.324532357065044E-2</v>
      </c>
      <c r="E79" s="3"/>
      <c r="F79" s="2">
        <v>30</v>
      </c>
      <c r="G79" s="2">
        <v>3</v>
      </c>
      <c r="H79" s="1">
        <v>5700</v>
      </c>
      <c r="I79" s="1">
        <f t="shared" si="11"/>
        <v>1.324532357065044E-2</v>
      </c>
    </row>
    <row r="80" spans="1:13" ht="15" thickBot="1" x14ac:dyDescent="0.35">
      <c r="A80" s="2">
        <v>31</v>
      </c>
      <c r="B80" s="2">
        <v>4</v>
      </c>
      <c r="C80" s="2">
        <v>5000</v>
      </c>
      <c r="D80" s="2">
        <f t="shared" si="10"/>
        <v>1.4142135623730951E-2</v>
      </c>
      <c r="E80" s="3"/>
      <c r="F80" s="2">
        <v>31</v>
      </c>
      <c r="G80" s="2">
        <v>4</v>
      </c>
      <c r="H80" s="1">
        <v>5020</v>
      </c>
      <c r="I80" s="1">
        <f>H80^-0.5</f>
        <v>1.4113935923440919E-2</v>
      </c>
    </row>
    <row r="81" spans="1:9" ht="15" thickBot="1" x14ac:dyDescent="0.35">
      <c r="A81" s="2">
        <v>32</v>
      </c>
      <c r="B81" s="2">
        <v>5</v>
      </c>
      <c r="C81" s="2">
        <v>4600</v>
      </c>
      <c r="D81" s="2">
        <f t="shared" si="10"/>
        <v>1.4744195615489713E-2</v>
      </c>
      <c r="E81" s="3"/>
      <c r="F81" s="2">
        <v>32</v>
      </c>
      <c r="G81" s="2">
        <v>5</v>
      </c>
      <c r="H81" s="1">
        <v>4590</v>
      </c>
      <c r="I81" s="1">
        <f t="shared" ref="I81:I82" si="12">H81^-0.5</f>
        <v>1.4760248092334923E-2</v>
      </c>
    </row>
    <row r="82" spans="1:9" ht="15" thickBot="1" x14ac:dyDescent="0.35">
      <c r="A82" s="2">
        <v>33</v>
      </c>
      <c r="B82" s="2">
        <v>6</v>
      </c>
      <c r="C82" s="2">
        <v>4100</v>
      </c>
      <c r="D82" s="2">
        <f t="shared" si="10"/>
        <v>1.5617376188860606E-2</v>
      </c>
      <c r="E82" s="3"/>
      <c r="F82" s="2">
        <v>33</v>
      </c>
      <c r="G82" s="2">
        <v>6</v>
      </c>
      <c r="H82" s="1">
        <v>3910</v>
      </c>
      <c r="I82" s="1">
        <f t="shared" si="12"/>
        <v>1.5992325525180033E-2</v>
      </c>
    </row>
    <row r="95" spans="1:9" ht="15" thickBot="1" x14ac:dyDescent="0.35"/>
    <row r="96" spans="1:9" ht="15" thickBot="1" x14ac:dyDescent="0.35">
      <c r="A96" s="17" t="s">
        <v>0</v>
      </c>
      <c r="B96" s="18"/>
      <c r="C96" s="18"/>
      <c r="D96" s="19"/>
      <c r="E96" s="3"/>
      <c r="F96" s="17" t="s">
        <v>1</v>
      </c>
      <c r="G96" s="18"/>
      <c r="H96" s="18"/>
      <c r="I96" s="19"/>
    </row>
    <row r="97" spans="1:13" ht="27.6" thickBot="1" x14ac:dyDescent="0.35">
      <c r="A97" s="1" t="s">
        <v>12</v>
      </c>
      <c r="B97" s="1" t="s">
        <v>6</v>
      </c>
      <c r="C97" s="1" t="s">
        <v>3</v>
      </c>
      <c r="D97" s="1" t="s">
        <v>4</v>
      </c>
      <c r="E97" s="3"/>
      <c r="F97" s="1" t="s">
        <v>12</v>
      </c>
      <c r="G97" s="1" t="s">
        <v>6</v>
      </c>
      <c r="H97" s="1" t="s">
        <v>3</v>
      </c>
      <c r="I97" s="1" t="s">
        <v>4</v>
      </c>
      <c r="L97" s="10" t="s">
        <v>15</v>
      </c>
      <c r="M97" s="10" t="s">
        <v>16</v>
      </c>
    </row>
    <row r="98" spans="1:13" ht="15" thickBot="1" x14ac:dyDescent="0.35">
      <c r="A98" s="2">
        <v>51</v>
      </c>
      <c r="B98" s="2">
        <v>0</v>
      </c>
      <c r="C98" s="2">
        <v>9800</v>
      </c>
      <c r="D98" s="2">
        <f t="shared" ref="D98:D104" si="13">C98^-0.5</f>
        <v>1.0101525445522107E-2</v>
      </c>
      <c r="E98" s="3"/>
      <c r="F98" s="2">
        <v>51</v>
      </c>
      <c r="G98" s="2">
        <v>0</v>
      </c>
      <c r="H98" s="1">
        <v>9600</v>
      </c>
      <c r="I98" s="1">
        <f t="shared" ref="I98:I101" si="14">H98^-0.5</f>
        <v>1.0206207261596576E-2</v>
      </c>
      <c r="K98" t="s">
        <v>0</v>
      </c>
      <c r="L98">
        <f>1/SLOPE(D98:D109,B98:B109)</f>
        <v>2034.7161050522755</v>
      </c>
      <c r="M98">
        <f>1/(SLOPE(D98:D109,B98:B109)^0.5)</f>
        <v>45.107827536385251</v>
      </c>
    </row>
    <row r="99" spans="1:13" ht="15" thickBot="1" x14ac:dyDescent="0.35">
      <c r="A99" s="2">
        <v>52</v>
      </c>
      <c r="B99" s="2">
        <v>1</v>
      </c>
      <c r="C99" s="2">
        <v>9100</v>
      </c>
      <c r="D99" s="2">
        <f t="shared" si="13"/>
        <v>1.0482848367219183E-2</v>
      </c>
      <c r="E99" s="3"/>
      <c r="F99" s="2">
        <v>52</v>
      </c>
      <c r="G99" s="2">
        <v>1</v>
      </c>
      <c r="H99" s="1">
        <v>9100</v>
      </c>
      <c r="I99" s="1">
        <f t="shared" si="14"/>
        <v>1.0482848367219183E-2</v>
      </c>
      <c r="K99" t="s">
        <v>1</v>
      </c>
      <c r="L99">
        <f>1/SLOPE(I98:I109,G98:G109)</f>
        <v>1916.1568412315503</v>
      </c>
      <c r="M99">
        <f>1/SLOPE(I98:I109,G98:G109)^0.5</f>
        <v>43.77392878451225</v>
      </c>
    </row>
    <row r="100" spans="1:13" ht="15" thickBot="1" x14ac:dyDescent="0.35">
      <c r="A100" s="2">
        <v>53</v>
      </c>
      <c r="B100" s="2">
        <v>2</v>
      </c>
      <c r="C100" s="2">
        <v>8200</v>
      </c>
      <c r="D100" s="2">
        <f t="shared" si="13"/>
        <v>1.1043152607484653E-2</v>
      </c>
      <c r="E100" s="3"/>
      <c r="F100" s="2">
        <v>53</v>
      </c>
      <c r="G100" s="2">
        <v>2</v>
      </c>
      <c r="H100" s="1">
        <v>8900</v>
      </c>
      <c r="I100" s="1">
        <f t="shared" si="14"/>
        <v>1.05999788000636E-2</v>
      </c>
    </row>
    <row r="101" spans="1:13" ht="15" thickBot="1" x14ac:dyDescent="0.35">
      <c r="A101" s="2">
        <v>54</v>
      </c>
      <c r="B101" s="2">
        <v>3</v>
      </c>
      <c r="C101" s="2">
        <v>7600</v>
      </c>
      <c r="D101" s="2">
        <f t="shared" si="13"/>
        <v>1.1470786693528088E-2</v>
      </c>
      <c r="E101" s="3"/>
      <c r="F101" s="2">
        <v>54</v>
      </c>
      <c r="G101" s="2">
        <v>3</v>
      </c>
      <c r="H101" s="1">
        <v>7300</v>
      </c>
      <c r="I101" s="1">
        <f t="shared" si="14"/>
        <v>1.1704114719613056E-2</v>
      </c>
    </row>
    <row r="102" spans="1:13" ht="15" thickBot="1" x14ac:dyDescent="0.35">
      <c r="A102" s="2">
        <v>55</v>
      </c>
      <c r="B102" s="2">
        <v>4</v>
      </c>
      <c r="C102" s="2">
        <v>6600</v>
      </c>
      <c r="D102" s="2">
        <f t="shared" si="13"/>
        <v>1.2309149097933273E-2</v>
      </c>
      <c r="E102" s="3"/>
      <c r="F102" s="2">
        <v>55</v>
      </c>
      <c r="G102" s="2">
        <v>4</v>
      </c>
      <c r="H102" s="1">
        <v>6900</v>
      </c>
      <c r="I102" s="1">
        <f>H102^-0.5</f>
        <v>1.203858530857692E-2</v>
      </c>
    </row>
    <row r="103" spans="1:13" ht="15" thickBot="1" x14ac:dyDescent="0.35">
      <c r="A103" s="2">
        <v>56</v>
      </c>
      <c r="B103" s="2">
        <v>5</v>
      </c>
      <c r="C103" s="2">
        <v>6200</v>
      </c>
      <c r="D103" s="2">
        <f t="shared" si="13"/>
        <v>1.270001270001905E-2</v>
      </c>
      <c r="E103" s="3"/>
      <c r="F103" s="2">
        <v>56</v>
      </c>
      <c r="G103" s="2">
        <v>5</v>
      </c>
      <c r="H103" s="1">
        <v>6400</v>
      </c>
      <c r="I103" s="1">
        <f t="shared" ref="I103:I108" si="15">H103^-0.5</f>
        <v>1.2500000000000001E-2</v>
      </c>
    </row>
    <row r="104" spans="1:13" ht="15" thickBot="1" x14ac:dyDescent="0.35">
      <c r="A104" s="2">
        <v>57</v>
      </c>
      <c r="B104" s="2">
        <v>6</v>
      </c>
      <c r="C104" s="2">
        <v>5700</v>
      </c>
      <c r="D104" s="2">
        <f t="shared" si="13"/>
        <v>1.324532357065044E-2</v>
      </c>
      <c r="E104" s="3"/>
      <c r="F104" s="2">
        <v>57</v>
      </c>
      <c r="G104" s="2">
        <v>6</v>
      </c>
      <c r="H104" s="1">
        <v>5700</v>
      </c>
      <c r="I104" s="1">
        <f t="shared" si="15"/>
        <v>1.324532357065044E-2</v>
      </c>
    </row>
    <row r="105" spans="1:13" ht="15" thickBot="1" x14ac:dyDescent="0.35">
      <c r="A105" s="2">
        <v>58</v>
      </c>
      <c r="B105" s="2">
        <v>7</v>
      </c>
      <c r="C105" s="2">
        <v>5400</v>
      </c>
      <c r="D105" s="2">
        <f t="shared" ref="D105:D109" si="16">C105^-0.5</f>
        <v>1.3608276348795433E-2</v>
      </c>
      <c r="E105" s="3"/>
      <c r="F105" s="2">
        <v>58</v>
      </c>
      <c r="G105" s="2">
        <v>7</v>
      </c>
      <c r="H105" s="1">
        <v>5490</v>
      </c>
      <c r="I105" s="1">
        <f t="shared" si="15"/>
        <v>1.3496272169648601E-2</v>
      </c>
    </row>
    <row r="106" spans="1:13" ht="15" thickBot="1" x14ac:dyDescent="0.35">
      <c r="A106" s="2">
        <v>59</v>
      </c>
      <c r="B106" s="2">
        <v>8</v>
      </c>
      <c r="C106" s="2">
        <v>5000</v>
      </c>
      <c r="D106" s="2">
        <f t="shared" si="16"/>
        <v>1.4142135623730951E-2</v>
      </c>
      <c r="E106" s="3"/>
      <c r="F106" s="2">
        <v>59</v>
      </c>
      <c r="G106" s="2">
        <v>8</v>
      </c>
      <c r="H106" s="1">
        <v>5020</v>
      </c>
      <c r="I106" s="1">
        <f t="shared" si="15"/>
        <v>1.4113935923440919E-2</v>
      </c>
    </row>
    <row r="107" spans="1:13" ht="15" thickBot="1" x14ac:dyDescent="0.35">
      <c r="A107" s="2">
        <v>0</v>
      </c>
      <c r="B107" s="2">
        <v>9</v>
      </c>
      <c r="C107" s="2">
        <v>4800</v>
      </c>
      <c r="D107" s="2">
        <f t="shared" si="16"/>
        <v>1.4433756729740642E-2</v>
      </c>
      <c r="E107" s="3"/>
      <c r="F107" s="2">
        <v>0</v>
      </c>
      <c r="G107" s="2">
        <v>9</v>
      </c>
      <c r="H107" s="1">
        <v>4590</v>
      </c>
      <c r="I107" s="1">
        <f>H107^-0.5</f>
        <v>1.4760248092334923E-2</v>
      </c>
    </row>
    <row r="108" spans="1:13" ht="15" thickBot="1" x14ac:dyDescent="0.35">
      <c r="A108" s="2">
        <v>1</v>
      </c>
      <c r="B108" s="2">
        <v>10</v>
      </c>
      <c r="C108" s="2">
        <v>4600</v>
      </c>
      <c r="D108" s="2">
        <f t="shared" si="16"/>
        <v>1.4744195615489713E-2</v>
      </c>
      <c r="E108" s="3"/>
      <c r="F108" s="2">
        <v>1</v>
      </c>
      <c r="G108" s="2">
        <v>10</v>
      </c>
      <c r="H108" s="1">
        <v>4430</v>
      </c>
      <c r="I108" s="1">
        <f t="shared" si="15"/>
        <v>1.5024434575434523E-2</v>
      </c>
    </row>
    <row r="109" spans="1:13" ht="15" thickBot="1" x14ac:dyDescent="0.35">
      <c r="A109" s="2">
        <v>2</v>
      </c>
      <c r="B109" s="2">
        <v>11</v>
      </c>
      <c r="C109" s="2">
        <v>4100</v>
      </c>
      <c r="D109" s="2">
        <f t="shared" si="16"/>
        <v>1.5617376188860606E-2</v>
      </c>
      <c r="E109" s="3"/>
      <c r="F109" s="2">
        <v>2</v>
      </c>
      <c r="G109" s="2">
        <v>11</v>
      </c>
      <c r="H109" s="1">
        <v>3980</v>
      </c>
      <c r="I109" s="1">
        <f>H109^-0.5</f>
        <v>1.5851065623706032E-2</v>
      </c>
    </row>
    <row r="122" spans="1:13" ht="15" thickBot="1" x14ac:dyDescent="0.35"/>
    <row r="123" spans="1:13" ht="27.6" thickBot="1" x14ac:dyDescent="0.35">
      <c r="A123" s="1" t="s">
        <v>12</v>
      </c>
      <c r="B123" s="1" t="s">
        <v>6</v>
      </c>
      <c r="C123" s="1" t="s">
        <v>3</v>
      </c>
      <c r="D123" s="1" t="s">
        <v>4</v>
      </c>
      <c r="E123" s="3"/>
      <c r="F123" s="1" t="s">
        <v>12</v>
      </c>
      <c r="G123" s="1" t="s">
        <v>6</v>
      </c>
      <c r="H123" s="1" t="s">
        <v>3</v>
      </c>
      <c r="I123" s="1" t="s">
        <v>4</v>
      </c>
      <c r="L123" s="10" t="s">
        <v>15</v>
      </c>
      <c r="M123" s="10" t="s">
        <v>16</v>
      </c>
    </row>
    <row r="124" spans="1:13" ht="15" thickBot="1" x14ac:dyDescent="0.35">
      <c r="A124" s="2">
        <v>13</v>
      </c>
      <c r="B124" s="2">
        <v>0</v>
      </c>
      <c r="C124" s="2">
        <v>11600</v>
      </c>
      <c r="D124" s="2">
        <f t="shared" ref="D124:D134" si="17">C124^-0.5</f>
        <v>9.2847669088525937E-3</v>
      </c>
      <c r="E124" s="3"/>
      <c r="F124" s="2">
        <v>13</v>
      </c>
      <c r="G124" s="2">
        <v>0</v>
      </c>
      <c r="H124" s="1">
        <v>10200</v>
      </c>
      <c r="I124" s="1">
        <f t="shared" ref="I124:I127" si="18">H124^-0.5</f>
        <v>9.9014754297667429E-3</v>
      </c>
      <c r="K124" t="s">
        <v>0</v>
      </c>
      <c r="L124">
        <f>1/SLOPE(D124:D134,B124:B134)</f>
        <v>2781.8187124045598</v>
      </c>
      <c r="M124">
        <f>1/(SLOPE(D124:D135,B124:B135)^0.5)</f>
        <v>52.742949409419268</v>
      </c>
    </row>
    <row r="125" spans="1:13" ht="15" thickBot="1" x14ac:dyDescent="0.35">
      <c r="A125" s="2">
        <v>14</v>
      </c>
      <c r="B125" s="2">
        <v>1</v>
      </c>
      <c r="C125" s="2">
        <v>10000</v>
      </c>
      <c r="D125" s="2">
        <f t="shared" si="17"/>
        <v>0.01</v>
      </c>
      <c r="E125" s="3"/>
      <c r="F125" s="2">
        <v>14</v>
      </c>
      <c r="G125" s="2">
        <v>1</v>
      </c>
      <c r="H125" s="1">
        <v>9900</v>
      </c>
      <c r="I125" s="1">
        <f t="shared" si="18"/>
        <v>1.005037815259212E-2</v>
      </c>
      <c r="K125" t="s">
        <v>1</v>
      </c>
      <c r="L125">
        <f>1/SLOPE(I124:I135,G124:G135)</f>
        <v>2899.8074366881733</v>
      </c>
      <c r="M125">
        <f>1/SLOPE(I124:I135,G124:G135)^0.5</f>
        <v>53.849860136198807</v>
      </c>
    </row>
    <row r="126" spans="1:13" ht="15" thickBot="1" x14ac:dyDescent="0.35">
      <c r="A126" s="2">
        <v>15</v>
      </c>
      <c r="B126" s="2">
        <v>2</v>
      </c>
      <c r="C126" s="2">
        <v>8800</v>
      </c>
      <c r="D126" s="2">
        <f t="shared" si="17"/>
        <v>1.066003581778052E-2</v>
      </c>
      <c r="E126" s="3"/>
      <c r="F126" s="2">
        <v>15</v>
      </c>
      <c r="G126" s="2">
        <v>2</v>
      </c>
      <c r="H126" s="1">
        <v>9300</v>
      </c>
      <c r="I126" s="1">
        <f t="shared" si="18"/>
        <v>1.0369516947304253E-2</v>
      </c>
    </row>
    <row r="127" spans="1:13" ht="15" thickBot="1" x14ac:dyDescent="0.35">
      <c r="A127" s="2">
        <v>16</v>
      </c>
      <c r="B127" s="2">
        <v>3</v>
      </c>
      <c r="C127" s="2">
        <v>8600</v>
      </c>
      <c r="D127" s="2">
        <f t="shared" si="17"/>
        <v>1.0783277320343841E-2</v>
      </c>
      <c r="E127" s="3"/>
      <c r="F127" s="2">
        <v>16</v>
      </c>
      <c r="G127" s="2">
        <v>3</v>
      </c>
      <c r="H127" s="1">
        <v>8700</v>
      </c>
      <c r="I127" s="1">
        <f t="shared" si="18"/>
        <v>1.0721125348377948E-2</v>
      </c>
    </row>
    <row r="128" spans="1:13" ht="15" thickBot="1" x14ac:dyDescent="0.35">
      <c r="A128" s="2">
        <v>17</v>
      </c>
      <c r="B128" s="2">
        <v>4</v>
      </c>
      <c r="C128" s="2">
        <v>8200</v>
      </c>
      <c r="D128" s="2">
        <f t="shared" si="17"/>
        <v>1.1043152607484653E-2</v>
      </c>
      <c r="E128" s="3"/>
      <c r="F128" s="2">
        <v>17</v>
      </c>
      <c r="G128" s="2">
        <v>4</v>
      </c>
      <c r="H128" s="1">
        <v>8100</v>
      </c>
      <c r="I128" s="1">
        <f>H128^-0.5</f>
        <v>1.1111111111111112E-2</v>
      </c>
    </row>
    <row r="129" spans="1:9" ht="15" thickBot="1" x14ac:dyDescent="0.35">
      <c r="A129" s="2">
        <v>18</v>
      </c>
      <c r="B129" s="2">
        <v>5</v>
      </c>
      <c r="C129" s="2">
        <v>7600</v>
      </c>
      <c r="D129" s="2">
        <f t="shared" si="17"/>
        <v>1.1470786693528088E-2</v>
      </c>
      <c r="E129" s="3"/>
      <c r="F129" s="2">
        <v>18</v>
      </c>
      <c r="G129" s="2">
        <v>5</v>
      </c>
      <c r="H129" s="1">
        <v>7300</v>
      </c>
      <c r="I129" s="1">
        <f t="shared" ref="I129:I132" si="19">H129^-0.5</f>
        <v>1.1704114719613056E-2</v>
      </c>
    </row>
    <row r="130" spans="1:9" ht="15" thickBot="1" x14ac:dyDescent="0.35">
      <c r="A130" s="2">
        <v>19</v>
      </c>
      <c r="B130" s="2">
        <v>6</v>
      </c>
      <c r="C130" s="2">
        <v>7000</v>
      </c>
      <c r="D130" s="2">
        <f t="shared" si="17"/>
        <v>1.1952286093343936E-2</v>
      </c>
      <c r="E130" s="3"/>
      <c r="F130" s="2">
        <v>19</v>
      </c>
      <c r="G130" s="2">
        <v>6</v>
      </c>
      <c r="H130" s="1">
        <v>7400</v>
      </c>
      <c r="I130" s="1">
        <f t="shared" si="19"/>
        <v>1.1624763874381928E-2</v>
      </c>
    </row>
    <row r="131" spans="1:9" ht="15" thickBot="1" x14ac:dyDescent="0.35">
      <c r="A131" s="2">
        <v>20</v>
      </c>
      <c r="B131" s="2">
        <v>7</v>
      </c>
      <c r="C131" s="2">
        <v>6900</v>
      </c>
      <c r="D131" s="2">
        <f t="shared" si="17"/>
        <v>1.203858530857692E-2</v>
      </c>
      <c r="E131" s="3"/>
      <c r="F131" s="2">
        <v>20</v>
      </c>
      <c r="G131" s="2">
        <v>7</v>
      </c>
      <c r="H131" s="1">
        <v>7100</v>
      </c>
      <c r="I131" s="1">
        <f t="shared" si="19"/>
        <v>1.1867816581938534E-2</v>
      </c>
    </row>
    <row r="132" spans="1:9" ht="15" thickBot="1" x14ac:dyDescent="0.35">
      <c r="A132" s="2">
        <v>21</v>
      </c>
      <c r="B132" s="2">
        <v>8</v>
      </c>
      <c r="C132" s="2">
        <v>6400</v>
      </c>
      <c r="D132" s="2">
        <f t="shared" si="17"/>
        <v>1.2500000000000001E-2</v>
      </c>
      <c r="E132" s="3"/>
      <c r="F132" s="2">
        <v>21</v>
      </c>
      <c r="G132" s="2">
        <v>8</v>
      </c>
      <c r="H132" s="1">
        <v>6260</v>
      </c>
      <c r="I132" s="1">
        <f t="shared" si="19"/>
        <v>1.2639003479138967E-2</v>
      </c>
    </row>
    <row r="133" spans="1:9" ht="15" thickBot="1" x14ac:dyDescent="0.35">
      <c r="A133" s="2">
        <v>22</v>
      </c>
      <c r="B133" s="2">
        <v>9</v>
      </c>
      <c r="C133" s="2">
        <v>6200</v>
      </c>
      <c r="D133" s="2">
        <f t="shared" si="17"/>
        <v>1.270001270001905E-2</v>
      </c>
      <c r="E133" s="3"/>
      <c r="F133" s="2">
        <v>22</v>
      </c>
      <c r="G133" s="2">
        <v>9</v>
      </c>
      <c r="H133" s="1">
        <v>5910</v>
      </c>
      <c r="I133" s="1">
        <f>H133^-0.5</f>
        <v>1.3007872144692095E-2</v>
      </c>
    </row>
    <row r="134" spans="1:9" ht="15" thickBot="1" x14ac:dyDescent="0.35">
      <c r="A134" s="2">
        <v>23</v>
      </c>
      <c r="B134" s="2">
        <v>10</v>
      </c>
      <c r="C134" s="2">
        <v>5700</v>
      </c>
      <c r="D134" s="2">
        <f t="shared" si="17"/>
        <v>1.324532357065044E-2</v>
      </c>
      <c r="E134" s="3"/>
      <c r="F134" s="2">
        <v>23</v>
      </c>
      <c r="G134" s="2">
        <v>10</v>
      </c>
      <c r="H134" s="1">
        <v>5740</v>
      </c>
      <c r="I134" s="1">
        <f t="shared" ref="I134" si="20">H134^-0.5</f>
        <v>1.3199091933711365E-2</v>
      </c>
    </row>
    <row r="147" spans="1:13" ht="15" thickBot="1" x14ac:dyDescent="0.35"/>
    <row r="148" spans="1:13" ht="15" thickBot="1" x14ac:dyDescent="0.35">
      <c r="A148" s="17" t="s">
        <v>0</v>
      </c>
      <c r="B148" s="18"/>
      <c r="C148" s="18"/>
      <c r="D148" s="19"/>
      <c r="E148" s="3"/>
    </row>
    <row r="149" spans="1:13" ht="27.6" thickBot="1" x14ac:dyDescent="0.35">
      <c r="A149" s="1" t="s">
        <v>12</v>
      </c>
      <c r="B149" s="1" t="s">
        <v>6</v>
      </c>
      <c r="C149" s="1" t="s">
        <v>3</v>
      </c>
      <c r="D149" s="1" t="s">
        <v>4</v>
      </c>
      <c r="E149" s="3"/>
      <c r="L149" s="10" t="s">
        <v>15</v>
      </c>
      <c r="M149" s="10" t="s">
        <v>16</v>
      </c>
    </row>
    <row r="150" spans="1:13" ht="15" thickBot="1" x14ac:dyDescent="0.35">
      <c r="A150" s="2">
        <v>35</v>
      </c>
      <c r="B150" s="2">
        <v>0</v>
      </c>
      <c r="C150" s="2">
        <v>12500</v>
      </c>
      <c r="D150" s="2">
        <f t="shared" ref="D150:D160" si="21">C150^-0.5</f>
        <v>8.9442719099991595E-3</v>
      </c>
      <c r="E150" s="3"/>
      <c r="K150" t="s">
        <v>0</v>
      </c>
      <c r="L150">
        <f>1/SLOPE(D150:D160,B150:B160)</f>
        <v>3717.4078200887957</v>
      </c>
      <c r="M150">
        <f>1/(SLOPE(D150:D161,B150:B161)^0.5)</f>
        <v>60.970548792747429</v>
      </c>
    </row>
    <row r="151" spans="1:13" ht="15" thickBot="1" x14ac:dyDescent="0.35">
      <c r="A151" s="2">
        <v>36</v>
      </c>
      <c r="B151" s="2">
        <v>1</v>
      </c>
      <c r="C151" s="2">
        <v>11600</v>
      </c>
      <c r="D151" s="2">
        <f t="shared" si="21"/>
        <v>9.2847669088525937E-3</v>
      </c>
      <c r="E151" s="3"/>
    </row>
    <row r="152" spans="1:13" ht="15" thickBot="1" x14ac:dyDescent="0.35">
      <c r="A152" s="2">
        <v>37</v>
      </c>
      <c r="B152" s="2">
        <v>2</v>
      </c>
      <c r="C152" s="2">
        <v>10200</v>
      </c>
      <c r="D152" s="2">
        <f t="shared" si="21"/>
        <v>9.9014754297667429E-3</v>
      </c>
      <c r="E152" s="3"/>
    </row>
    <row r="153" spans="1:13" ht="15" thickBot="1" x14ac:dyDescent="0.35">
      <c r="A153" s="2">
        <v>38</v>
      </c>
      <c r="B153" s="2">
        <v>3</v>
      </c>
      <c r="C153" s="2">
        <v>9800</v>
      </c>
      <c r="D153" s="2">
        <f t="shared" si="21"/>
        <v>1.0101525445522107E-2</v>
      </c>
      <c r="E153" s="3"/>
    </row>
    <row r="154" spans="1:13" ht="15" thickBot="1" x14ac:dyDescent="0.35">
      <c r="A154" s="2">
        <v>39</v>
      </c>
      <c r="B154" s="2">
        <v>4</v>
      </c>
      <c r="C154" s="2">
        <v>9300</v>
      </c>
      <c r="D154" s="2">
        <f t="shared" si="21"/>
        <v>1.0369516947304253E-2</v>
      </c>
      <c r="E154" s="3"/>
    </row>
    <row r="155" spans="1:13" ht="15" thickBot="1" x14ac:dyDescent="0.35">
      <c r="A155" s="2">
        <v>40</v>
      </c>
      <c r="B155" s="2">
        <v>5</v>
      </c>
      <c r="C155" s="2">
        <v>8600</v>
      </c>
      <c r="D155" s="2">
        <f t="shared" si="21"/>
        <v>1.0783277320343841E-2</v>
      </c>
      <c r="E155" s="3"/>
    </row>
    <row r="156" spans="1:13" ht="15" thickBot="1" x14ac:dyDescent="0.35">
      <c r="A156" s="2">
        <v>41</v>
      </c>
      <c r="B156" s="2">
        <v>6</v>
      </c>
      <c r="C156" s="2">
        <v>8200</v>
      </c>
      <c r="D156" s="2">
        <f t="shared" si="21"/>
        <v>1.1043152607484653E-2</v>
      </c>
      <c r="E156" s="3"/>
    </row>
    <row r="157" spans="1:13" ht="15" thickBot="1" x14ac:dyDescent="0.35">
      <c r="A157" s="2">
        <v>42</v>
      </c>
      <c r="B157" s="2">
        <v>7</v>
      </c>
      <c r="C157" s="2">
        <v>8200</v>
      </c>
      <c r="D157" s="2">
        <f t="shared" si="21"/>
        <v>1.1043152607484653E-2</v>
      </c>
      <c r="E157" s="3"/>
    </row>
    <row r="158" spans="1:13" ht="15" thickBot="1" x14ac:dyDescent="0.35">
      <c r="A158" s="2">
        <v>43</v>
      </c>
      <c r="B158" s="2">
        <v>8</v>
      </c>
      <c r="C158" s="2">
        <v>7800</v>
      </c>
      <c r="D158" s="2">
        <f t="shared" si="21"/>
        <v>1.1322770341445958E-2</v>
      </c>
      <c r="E158" s="3"/>
    </row>
    <row r="159" spans="1:13" ht="15" thickBot="1" x14ac:dyDescent="0.35">
      <c r="A159" s="2">
        <v>44</v>
      </c>
      <c r="B159" s="2">
        <v>9</v>
      </c>
      <c r="C159" s="2">
        <v>7800</v>
      </c>
      <c r="D159" s="2">
        <f t="shared" si="21"/>
        <v>1.1322770341445958E-2</v>
      </c>
      <c r="E159" s="3"/>
    </row>
    <row r="160" spans="1:13" ht="15" thickBot="1" x14ac:dyDescent="0.35">
      <c r="A160" s="2">
        <v>45</v>
      </c>
      <c r="B160" s="2">
        <v>10</v>
      </c>
      <c r="C160" s="2">
        <v>7100</v>
      </c>
      <c r="D160" s="2">
        <f t="shared" si="21"/>
        <v>1.1867816581938534E-2</v>
      </c>
      <c r="E160" s="3"/>
    </row>
    <row r="173" spans="1:13" ht="15" thickBot="1" x14ac:dyDescent="0.35"/>
    <row r="174" spans="1:13" ht="15" thickBot="1" x14ac:dyDescent="0.35">
      <c r="A174" s="17" t="s">
        <v>0</v>
      </c>
      <c r="B174" s="18"/>
      <c r="C174" s="18"/>
      <c r="D174" s="19"/>
      <c r="E174" s="3"/>
      <c r="F174" s="17" t="s">
        <v>49</v>
      </c>
      <c r="G174" s="18"/>
      <c r="H174" s="18"/>
      <c r="I174" s="19"/>
    </row>
    <row r="175" spans="1:13" ht="27.6" thickBot="1" x14ac:dyDescent="0.35">
      <c r="A175" s="1" t="s">
        <v>12</v>
      </c>
      <c r="B175" s="1" t="s">
        <v>6</v>
      </c>
      <c r="C175" s="1" t="s">
        <v>3</v>
      </c>
      <c r="D175" s="1" t="s">
        <v>4</v>
      </c>
      <c r="E175" s="3"/>
      <c r="F175" s="1" t="s">
        <v>12</v>
      </c>
      <c r="G175" s="1" t="s">
        <v>6</v>
      </c>
      <c r="H175" s="1" t="s">
        <v>3</v>
      </c>
      <c r="I175" s="1" t="s">
        <v>4</v>
      </c>
      <c r="L175" s="10" t="s">
        <v>15</v>
      </c>
      <c r="M175" s="10" t="s">
        <v>16</v>
      </c>
    </row>
    <row r="176" spans="1:13" ht="15" thickBot="1" x14ac:dyDescent="0.35">
      <c r="A176" s="2">
        <v>58</v>
      </c>
      <c r="B176" s="2">
        <v>0</v>
      </c>
      <c r="C176" s="2">
        <v>12800</v>
      </c>
      <c r="D176" s="2">
        <f t="shared" ref="D176:D186" si="22">C176^-0.5</f>
        <v>8.838834764831844E-3</v>
      </c>
      <c r="E176" s="3"/>
      <c r="F176" s="2">
        <v>59</v>
      </c>
      <c r="G176" s="2">
        <v>0</v>
      </c>
      <c r="H176" s="1">
        <v>12500</v>
      </c>
      <c r="I176" s="1">
        <f t="shared" ref="I176:I179" si="23">H176^-0.5</f>
        <v>8.9442719099991595E-3</v>
      </c>
      <c r="K176" t="s">
        <v>0</v>
      </c>
      <c r="L176">
        <f>1/SLOPE(D176:D187,B176:B187)</f>
        <v>4165.6896940189572</v>
      </c>
      <c r="M176">
        <f>1/(SLOPE(D176:D187,B176:B187)^0.5)</f>
        <v>64.542154395549559</v>
      </c>
    </row>
    <row r="177" spans="1:13" ht="15" thickBot="1" x14ac:dyDescent="0.35">
      <c r="A177" s="2">
        <v>59</v>
      </c>
      <c r="B177" s="2">
        <v>1</v>
      </c>
      <c r="C177" s="2">
        <v>12500</v>
      </c>
      <c r="D177" s="2">
        <f t="shared" si="22"/>
        <v>8.9442719099991595E-3</v>
      </c>
      <c r="E177" s="3"/>
      <c r="F177" s="2">
        <v>0</v>
      </c>
      <c r="G177" s="2">
        <v>1</v>
      </c>
      <c r="H177" s="1">
        <v>9100</v>
      </c>
      <c r="I177" s="1">
        <f t="shared" si="23"/>
        <v>1.0482848367219183E-2</v>
      </c>
      <c r="K177" t="s">
        <v>49</v>
      </c>
      <c r="L177">
        <f>1/SLOPE(I176:I187,G176:G187)</f>
        <v>862.92611823469667</v>
      </c>
      <c r="M177">
        <f>1/SLOPE(I176:I187,G176:G187)^0.5</f>
        <v>29.375604133952663</v>
      </c>
    </row>
    <row r="178" spans="1:13" ht="15" thickBot="1" x14ac:dyDescent="0.35">
      <c r="A178" s="2">
        <v>0</v>
      </c>
      <c r="B178" s="2">
        <v>2</v>
      </c>
      <c r="C178" s="2">
        <v>11300</v>
      </c>
      <c r="D178" s="2">
        <f t="shared" si="22"/>
        <v>9.4072086838359725E-3</v>
      </c>
      <c r="E178" s="3"/>
      <c r="F178" s="2">
        <v>1</v>
      </c>
      <c r="G178" s="2">
        <v>2</v>
      </c>
      <c r="H178" s="1">
        <v>7400</v>
      </c>
      <c r="I178" s="1">
        <f t="shared" si="23"/>
        <v>1.1624763874381928E-2</v>
      </c>
    </row>
    <row r="179" spans="1:13" ht="15" thickBot="1" x14ac:dyDescent="0.35">
      <c r="A179" s="2">
        <v>1</v>
      </c>
      <c r="B179" s="2">
        <v>3</v>
      </c>
      <c r="C179" s="2">
        <v>10200</v>
      </c>
      <c r="D179" s="2">
        <f t="shared" si="22"/>
        <v>9.9014754297667429E-3</v>
      </c>
      <c r="E179" s="3"/>
      <c r="F179" s="2">
        <v>2</v>
      </c>
      <c r="G179" s="2">
        <v>3</v>
      </c>
      <c r="H179" s="1">
        <v>6100</v>
      </c>
      <c r="I179" s="1">
        <f t="shared" si="23"/>
        <v>1.2803687993289598E-2</v>
      </c>
    </row>
    <row r="180" spans="1:13" ht="15" thickBot="1" x14ac:dyDescent="0.35">
      <c r="A180" s="2">
        <v>2</v>
      </c>
      <c r="B180" s="2">
        <v>4</v>
      </c>
      <c r="C180" s="2">
        <v>9800</v>
      </c>
      <c r="D180" s="2">
        <f t="shared" si="22"/>
        <v>1.0101525445522107E-2</v>
      </c>
      <c r="E180" s="3"/>
      <c r="F180" s="2">
        <v>3</v>
      </c>
      <c r="G180" s="2">
        <v>4</v>
      </c>
      <c r="H180" s="1">
        <v>4900</v>
      </c>
      <c r="I180" s="1">
        <f>H180^-0.5</f>
        <v>1.4285714285714285E-2</v>
      </c>
    </row>
    <row r="181" spans="1:13" ht="15" thickBot="1" x14ac:dyDescent="0.35">
      <c r="A181" s="2">
        <v>3</v>
      </c>
      <c r="B181" s="2">
        <v>5</v>
      </c>
      <c r="C181" s="2">
        <v>9800</v>
      </c>
      <c r="D181" s="2">
        <f t="shared" si="22"/>
        <v>1.0101525445522107E-2</v>
      </c>
      <c r="E181" s="3"/>
      <c r="F181" s="2">
        <v>4</v>
      </c>
      <c r="G181" s="2">
        <v>5</v>
      </c>
      <c r="H181" s="1">
        <v>4400</v>
      </c>
      <c r="I181" s="1">
        <f t="shared" ref="I181:I182" si="24">H181^-0.5</f>
        <v>1.5075567228888179E-2</v>
      </c>
    </row>
    <row r="182" spans="1:13" ht="15" thickBot="1" x14ac:dyDescent="0.35">
      <c r="A182" s="2">
        <v>4</v>
      </c>
      <c r="B182" s="2">
        <v>6</v>
      </c>
      <c r="C182" s="2">
        <v>9300</v>
      </c>
      <c r="D182" s="2">
        <f t="shared" si="22"/>
        <v>1.0369516947304253E-2</v>
      </c>
      <c r="E182" s="3"/>
      <c r="F182" s="2">
        <v>5</v>
      </c>
      <c r="G182" s="2">
        <v>6</v>
      </c>
      <c r="H182" s="1">
        <v>4000</v>
      </c>
      <c r="I182" s="1">
        <f t="shared" si="24"/>
        <v>1.5811388300841896E-2</v>
      </c>
      <c r="K182" t="s">
        <v>123</v>
      </c>
    </row>
    <row r="183" spans="1:13" ht="15" thickBot="1" x14ac:dyDescent="0.35">
      <c r="A183" s="2">
        <v>5</v>
      </c>
      <c r="B183" s="2">
        <v>7</v>
      </c>
      <c r="C183" s="2">
        <v>8600</v>
      </c>
      <c r="D183" s="2">
        <f t="shared" si="22"/>
        <v>1.0783277320343841E-2</v>
      </c>
      <c r="E183" s="3"/>
      <c r="F183" s="2"/>
      <c r="G183" s="2"/>
      <c r="H183" s="1"/>
      <c r="I183" s="1"/>
      <c r="K183" t="s">
        <v>124</v>
      </c>
    </row>
    <row r="184" spans="1:13" ht="15" thickBot="1" x14ac:dyDescent="0.35">
      <c r="A184" s="2">
        <v>6</v>
      </c>
      <c r="B184" s="2">
        <v>8</v>
      </c>
      <c r="C184" s="2">
        <v>8200</v>
      </c>
      <c r="D184" s="2">
        <f t="shared" si="22"/>
        <v>1.1043152607484653E-2</v>
      </c>
      <c r="E184" s="3"/>
      <c r="F184" s="2"/>
      <c r="G184" s="2"/>
      <c r="H184" s="1"/>
      <c r="I184" s="1"/>
    </row>
    <row r="185" spans="1:13" ht="15" thickBot="1" x14ac:dyDescent="0.35">
      <c r="A185" s="2">
        <v>7</v>
      </c>
      <c r="B185" s="2">
        <v>9</v>
      </c>
      <c r="C185" s="2">
        <v>8400</v>
      </c>
      <c r="D185" s="2">
        <f t="shared" si="22"/>
        <v>1.0910894511799619E-2</v>
      </c>
      <c r="E185" s="3"/>
      <c r="F185" s="2"/>
      <c r="G185" s="2"/>
      <c r="H185" s="1"/>
      <c r="I185" s="1"/>
    </row>
    <row r="186" spans="1:13" ht="15" thickBot="1" x14ac:dyDescent="0.35">
      <c r="A186" s="2">
        <v>8</v>
      </c>
      <c r="B186" s="2">
        <v>10</v>
      </c>
      <c r="C186" s="2">
        <v>8400</v>
      </c>
      <c r="D186" s="2">
        <f t="shared" si="22"/>
        <v>1.0910894511799619E-2</v>
      </c>
      <c r="E186" s="3"/>
      <c r="F186" s="2"/>
      <c r="G186" s="2"/>
      <c r="H186" s="1"/>
      <c r="I186" s="1"/>
    </row>
    <row r="187" spans="1:13" ht="15" thickBot="1" x14ac:dyDescent="0.35">
      <c r="A187" s="2">
        <v>9</v>
      </c>
      <c r="B187" s="2">
        <v>11</v>
      </c>
      <c r="C187" s="2">
        <v>7200</v>
      </c>
      <c r="D187" s="2">
        <f t="shared" ref="D187" si="25">C187^-0.5</f>
        <v>1.1785113019775792E-2</v>
      </c>
      <c r="E187" s="3"/>
      <c r="F187" s="2"/>
      <c r="G187" s="2"/>
      <c r="H187" s="1"/>
      <c r="I187" s="1"/>
    </row>
    <row r="200" spans="1:13" ht="15" thickBot="1" x14ac:dyDescent="0.35"/>
    <row r="201" spans="1:13" ht="15" thickBot="1" x14ac:dyDescent="0.35">
      <c r="A201" s="17" t="s">
        <v>0</v>
      </c>
      <c r="B201" s="18"/>
      <c r="C201" s="18"/>
      <c r="D201" s="19"/>
      <c r="E201" s="3"/>
      <c r="F201" s="17" t="s">
        <v>1</v>
      </c>
      <c r="G201" s="18"/>
      <c r="H201" s="18"/>
      <c r="I201" s="19"/>
    </row>
    <row r="202" spans="1:13" ht="27.6" thickBot="1" x14ac:dyDescent="0.35">
      <c r="A202" s="1" t="s">
        <v>12</v>
      </c>
      <c r="B202" s="1" t="s">
        <v>6</v>
      </c>
      <c r="C202" s="1" t="s">
        <v>3</v>
      </c>
      <c r="D202" s="1" t="s">
        <v>4</v>
      </c>
      <c r="E202" s="3"/>
      <c r="F202" s="1" t="s">
        <v>12</v>
      </c>
      <c r="G202" s="1" t="s">
        <v>6</v>
      </c>
      <c r="H202" s="1" t="s">
        <v>3</v>
      </c>
      <c r="I202" s="1" t="s">
        <v>4</v>
      </c>
      <c r="L202" s="10" t="s">
        <v>15</v>
      </c>
      <c r="M202" s="10" t="s">
        <v>16</v>
      </c>
    </row>
    <row r="203" spans="1:13" ht="15" thickBot="1" x14ac:dyDescent="0.35">
      <c r="A203" s="2">
        <v>58</v>
      </c>
      <c r="B203" s="2">
        <v>0</v>
      </c>
      <c r="C203" s="2">
        <v>10000</v>
      </c>
      <c r="D203" s="2">
        <f t="shared" ref="D203:D209" si="26">C203^-0.5</f>
        <v>0.01</v>
      </c>
      <c r="E203" s="3"/>
      <c r="F203" s="2">
        <v>58</v>
      </c>
      <c r="G203" s="2">
        <v>0</v>
      </c>
      <c r="H203" s="1">
        <v>8800</v>
      </c>
      <c r="I203" s="1">
        <f t="shared" ref="I203:I206" si="27">H203^-0.5</f>
        <v>1.066003581778052E-2</v>
      </c>
      <c r="K203" t="s">
        <v>0</v>
      </c>
      <c r="L203">
        <f>1/SLOPE(D203:D213,B203:B213)</f>
        <v>932.19604082955834</v>
      </c>
      <c r="M203">
        <f>1/(SLOPE(D203:D214,B203:B214)^0.5)</f>
        <v>30.531885641564273</v>
      </c>
    </row>
    <row r="204" spans="1:13" ht="15" thickBot="1" x14ac:dyDescent="0.35">
      <c r="A204" s="2">
        <v>59</v>
      </c>
      <c r="B204" s="2">
        <v>1</v>
      </c>
      <c r="C204" s="2">
        <v>7800</v>
      </c>
      <c r="D204" s="2">
        <f t="shared" si="26"/>
        <v>1.1322770341445958E-2</v>
      </c>
      <c r="E204" s="3"/>
      <c r="F204" s="2">
        <v>59</v>
      </c>
      <c r="G204" s="2">
        <v>1</v>
      </c>
      <c r="H204" s="1">
        <v>7400</v>
      </c>
      <c r="I204" s="1">
        <f t="shared" si="27"/>
        <v>1.1624763874381928E-2</v>
      </c>
      <c r="K204" t="s">
        <v>1</v>
      </c>
      <c r="L204">
        <f>1/SLOPE(I203:I214,G203:G214)</f>
        <v>1123.66340421568</v>
      </c>
      <c r="M204">
        <f>1/SLOPE(I203:I214,G203:G214)^0.5</f>
        <v>33.521088947342982</v>
      </c>
    </row>
    <row r="205" spans="1:13" ht="15" thickBot="1" x14ac:dyDescent="0.35">
      <c r="A205" s="2">
        <v>0</v>
      </c>
      <c r="B205" s="2">
        <v>2</v>
      </c>
      <c r="C205" s="2">
        <v>6200</v>
      </c>
      <c r="D205" s="2">
        <f t="shared" si="26"/>
        <v>1.270001270001905E-2</v>
      </c>
      <c r="E205" s="3"/>
      <c r="F205" s="2">
        <v>0</v>
      </c>
      <c r="G205" s="2">
        <v>2</v>
      </c>
      <c r="H205" s="1">
        <v>6260</v>
      </c>
      <c r="I205" s="1">
        <f t="shared" si="27"/>
        <v>1.2639003479138967E-2</v>
      </c>
    </row>
    <row r="206" spans="1:13" ht="15" thickBot="1" x14ac:dyDescent="0.35">
      <c r="A206" s="2">
        <v>1</v>
      </c>
      <c r="B206" s="2">
        <v>3</v>
      </c>
      <c r="C206" s="2">
        <v>5400</v>
      </c>
      <c r="D206" s="2">
        <f t="shared" si="26"/>
        <v>1.3608276348795433E-2</v>
      </c>
      <c r="E206" s="3"/>
      <c r="F206" s="2">
        <v>1</v>
      </c>
      <c r="G206" s="2">
        <v>3</v>
      </c>
      <c r="H206" s="1">
        <v>5200</v>
      </c>
      <c r="I206" s="1">
        <f t="shared" si="27"/>
        <v>1.3867504905630728E-2</v>
      </c>
    </row>
    <row r="207" spans="1:13" ht="15" thickBot="1" x14ac:dyDescent="0.35">
      <c r="A207" s="2">
        <v>2</v>
      </c>
      <c r="B207" s="2">
        <v>4</v>
      </c>
      <c r="C207" s="2">
        <v>4900</v>
      </c>
      <c r="D207" s="2">
        <f t="shared" si="26"/>
        <v>1.4285714285714285E-2</v>
      </c>
      <c r="E207" s="3"/>
      <c r="F207" s="2">
        <v>2</v>
      </c>
      <c r="G207" s="2">
        <v>4</v>
      </c>
      <c r="H207" s="1">
        <v>4570</v>
      </c>
      <c r="I207" s="1">
        <f>H207^-0.5</f>
        <v>1.4792510968188684E-2</v>
      </c>
    </row>
    <row r="208" spans="1:13" ht="15" thickBot="1" x14ac:dyDescent="0.35">
      <c r="A208" s="2">
        <v>3</v>
      </c>
      <c r="B208" s="2">
        <v>5</v>
      </c>
      <c r="C208" s="2">
        <v>4100</v>
      </c>
      <c r="D208" s="2">
        <f t="shared" si="26"/>
        <v>1.5617376188860606E-2</v>
      </c>
      <c r="E208" s="3"/>
      <c r="F208" s="2">
        <v>3</v>
      </c>
      <c r="G208" s="2">
        <v>5</v>
      </c>
      <c r="H208" s="1">
        <v>4250</v>
      </c>
      <c r="I208" s="1">
        <f t="shared" ref="I208:I209" si="28">H208^-0.5</f>
        <v>1.533929977694741E-2</v>
      </c>
    </row>
    <row r="209" spans="1:13" ht="15" thickBot="1" x14ac:dyDescent="0.35">
      <c r="A209" s="2">
        <v>4</v>
      </c>
      <c r="B209" s="2">
        <v>6</v>
      </c>
      <c r="C209" s="2">
        <v>3620</v>
      </c>
      <c r="D209" s="2">
        <f t="shared" si="26"/>
        <v>1.662056238286334E-2</v>
      </c>
      <c r="E209" s="3"/>
      <c r="F209" s="2">
        <v>4</v>
      </c>
      <c r="G209" s="2">
        <v>6</v>
      </c>
      <c r="H209" s="1">
        <v>4020</v>
      </c>
      <c r="I209" s="1">
        <f t="shared" si="28"/>
        <v>1.5772007446912796E-2</v>
      </c>
    </row>
    <row r="222" spans="1:13" ht="15" thickBot="1" x14ac:dyDescent="0.35"/>
    <row r="223" spans="1:13" ht="15" thickBot="1" x14ac:dyDescent="0.35">
      <c r="A223" s="17" t="s">
        <v>0</v>
      </c>
      <c r="B223" s="18"/>
      <c r="C223" s="18"/>
      <c r="D223" s="19"/>
      <c r="E223" s="3"/>
    </row>
    <row r="224" spans="1:13" ht="27.6" thickBot="1" x14ac:dyDescent="0.35">
      <c r="A224" s="1" t="s">
        <v>12</v>
      </c>
      <c r="B224" s="1" t="s">
        <v>6</v>
      </c>
      <c r="C224" s="1" t="s">
        <v>3</v>
      </c>
      <c r="D224" s="1" t="s">
        <v>4</v>
      </c>
      <c r="E224" s="3"/>
      <c r="L224" s="10" t="s">
        <v>15</v>
      </c>
      <c r="M224" s="10" t="s">
        <v>16</v>
      </c>
    </row>
    <row r="225" spans="1:13" ht="15" thickBot="1" x14ac:dyDescent="0.35">
      <c r="A225" s="2">
        <v>21</v>
      </c>
      <c r="B225" s="2">
        <v>0</v>
      </c>
      <c r="C225" s="2">
        <v>10000</v>
      </c>
      <c r="D225" s="2">
        <f t="shared" ref="D225:D231" si="29">C225^-0.5</f>
        <v>0.01</v>
      </c>
      <c r="E225" s="3"/>
      <c r="K225" t="s">
        <v>0</v>
      </c>
      <c r="L225">
        <f>1/SLOPE(D225:D235,B225:B235)</f>
        <v>1992.0386791223734</v>
      </c>
      <c r="M225">
        <f>1/(SLOPE(D225:D236,B225:B236)^0.5)</f>
        <v>44.632260519968888</v>
      </c>
    </row>
    <row r="226" spans="1:13" ht="15" thickBot="1" x14ac:dyDescent="0.35">
      <c r="A226" s="2">
        <v>22</v>
      </c>
      <c r="B226" s="2">
        <v>1</v>
      </c>
      <c r="C226" s="2">
        <v>9100</v>
      </c>
      <c r="D226" s="2">
        <f t="shared" si="29"/>
        <v>1.0482848367219183E-2</v>
      </c>
      <c r="E226" s="3"/>
    </row>
    <row r="227" spans="1:13" ht="15" thickBot="1" x14ac:dyDescent="0.35">
      <c r="A227" s="2">
        <v>23</v>
      </c>
      <c r="B227" s="2">
        <v>2</v>
      </c>
      <c r="C227" s="2">
        <v>8400</v>
      </c>
      <c r="D227" s="2">
        <f t="shared" si="29"/>
        <v>1.0910894511799619E-2</v>
      </c>
      <c r="E227" s="3"/>
    </row>
    <row r="228" spans="1:13" ht="15" thickBot="1" x14ac:dyDescent="0.35">
      <c r="A228" s="2">
        <v>24</v>
      </c>
      <c r="B228" s="2">
        <v>3</v>
      </c>
      <c r="C228" s="2">
        <v>8000</v>
      </c>
      <c r="D228" s="2">
        <f t="shared" si="29"/>
        <v>1.1180339887498949E-2</v>
      </c>
      <c r="E228" s="3"/>
    </row>
    <row r="229" spans="1:13" ht="15" thickBot="1" x14ac:dyDescent="0.35">
      <c r="A229" s="2">
        <v>25</v>
      </c>
      <c r="B229" s="2">
        <v>4</v>
      </c>
      <c r="C229" s="2">
        <v>6900</v>
      </c>
      <c r="D229" s="2">
        <f t="shared" si="29"/>
        <v>1.203858530857692E-2</v>
      </c>
      <c r="E229" s="3"/>
    </row>
    <row r="230" spans="1:13" ht="15" thickBot="1" x14ac:dyDescent="0.35">
      <c r="A230" s="2">
        <v>26</v>
      </c>
      <c r="B230" s="2">
        <v>5</v>
      </c>
      <c r="C230" s="2">
        <v>6400</v>
      </c>
      <c r="D230" s="2">
        <f t="shared" si="29"/>
        <v>1.2500000000000001E-2</v>
      </c>
      <c r="E230" s="3"/>
    </row>
    <row r="231" spans="1:13" ht="15" thickBot="1" x14ac:dyDescent="0.35">
      <c r="A231" s="2">
        <v>27</v>
      </c>
      <c r="B231" s="2">
        <v>6</v>
      </c>
      <c r="C231" s="2">
        <v>6100</v>
      </c>
      <c r="D231" s="2">
        <f t="shared" si="29"/>
        <v>1.2803687993289598E-2</v>
      </c>
      <c r="E231" s="3"/>
    </row>
    <row r="232" spans="1:13" ht="15" thickBot="1" x14ac:dyDescent="0.35">
      <c r="A232" s="2">
        <v>28</v>
      </c>
      <c r="B232" s="2">
        <v>7</v>
      </c>
      <c r="C232" s="2">
        <v>5500</v>
      </c>
      <c r="D232" s="2">
        <f t="shared" ref="D232:D233" si="30">C232^-0.5</f>
        <v>1.3483997249264842E-2</v>
      </c>
      <c r="E232" s="3"/>
    </row>
    <row r="233" spans="1:13" ht="15" thickBot="1" x14ac:dyDescent="0.35">
      <c r="A233" s="2">
        <v>29</v>
      </c>
      <c r="B233" s="2">
        <v>8</v>
      </c>
      <c r="C233" s="2">
        <v>5100</v>
      </c>
      <c r="D233" s="2">
        <f t="shared" si="30"/>
        <v>1.40028008402801E-2</v>
      </c>
      <c r="E233" s="3"/>
    </row>
    <row r="246" spans="1:13" ht="15" thickBot="1" x14ac:dyDescent="0.35"/>
    <row r="247" spans="1:13" ht="15" thickBot="1" x14ac:dyDescent="0.35">
      <c r="A247" s="17" t="s">
        <v>0</v>
      </c>
      <c r="B247" s="18"/>
      <c r="C247" s="18"/>
      <c r="D247" s="19"/>
      <c r="E247" s="3"/>
      <c r="F247" s="17" t="s">
        <v>1</v>
      </c>
      <c r="G247" s="18"/>
      <c r="H247" s="18"/>
      <c r="I247" s="19"/>
    </row>
    <row r="248" spans="1:13" ht="27.6" thickBot="1" x14ac:dyDescent="0.35">
      <c r="A248" s="1" t="s">
        <v>12</v>
      </c>
      <c r="B248" s="1" t="s">
        <v>6</v>
      </c>
      <c r="C248" s="1" t="s">
        <v>3</v>
      </c>
      <c r="D248" s="1" t="s">
        <v>4</v>
      </c>
      <c r="E248" s="3"/>
      <c r="F248" s="1" t="s">
        <v>12</v>
      </c>
      <c r="G248" s="1" t="s">
        <v>6</v>
      </c>
      <c r="H248" s="1" t="s">
        <v>3</v>
      </c>
      <c r="I248" s="1" t="s">
        <v>4</v>
      </c>
      <c r="L248" s="10" t="s">
        <v>15</v>
      </c>
      <c r="M248" s="10" t="s">
        <v>16</v>
      </c>
    </row>
    <row r="249" spans="1:13" ht="15" thickBot="1" x14ac:dyDescent="0.35">
      <c r="A249" s="2">
        <v>55</v>
      </c>
      <c r="B249" s="2">
        <v>0</v>
      </c>
      <c r="C249" s="2">
        <v>16400</v>
      </c>
      <c r="D249" s="2">
        <f t="shared" ref="D249:D255" si="31">C249^-0.5</f>
        <v>7.8086880944303032E-3</v>
      </c>
      <c r="E249" s="3"/>
      <c r="F249" s="2">
        <v>55</v>
      </c>
      <c r="G249" s="2">
        <v>0</v>
      </c>
      <c r="H249" s="1"/>
      <c r="I249" s="1"/>
      <c r="K249" t="s">
        <v>0</v>
      </c>
      <c r="L249">
        <f>1/SLOPE(D249:D259,B249:B259)</f>
        <v>865.99396424337772</v>
      </c>
      <c r="M249">
        <f>1/(SLOPE(D249:D260,B249:B260)^0.5)</f>
        <v>29.427775387265989</v>
      </c>
    </row>
    <row r="250" spans="1:13" ht="15" thickBot="1" x14ac:dyDescent="0.35">
      <c r="A250" s="2">
        <v>56</v>
      </c>
      <c r="B250" s="2">
        <v>1</v>
      </c>
      <c r="C250" s="2">
        <v>11300</v>
      </c>
      <c r="D250" s="2">
        <f t="shared" si="31"/>
        <v>9.4072086838359725E-3</v>
      </c>
      <c r="E250" s="3"/>
      <c r="F250" s="2">
        <v>56</v>
      </c>
      <c r="G250" s="2">
        <v>1</v>
      </c>
      <c r="H250" s="1">
        <v>9900</v>
      </c>
      <c r="I250" s="1">
        <f t="shared" ref="I250:I252" si="32">H250^-0.5</f>
        <v>1.005037815259212E-2</v>
      </c>
      <c r="K250" t="s">
        <v>1</v>
      </c>
      <c r="L250">
        <f>1/SLOPE(I249:I260,G249:G260)</f>
        <v>1057.8909194247979</v>
      </c>
      <c r="M250">
        <f>1/SLOPE(I249:I260,G249:G260)^0.5</f>
        <v>32.525235117133249</v>
      </c>
    </row>
    <row r="251" spans="1:13" ht="15" thickBot="1" x14ac:dyDescent="0.35">
      <c r="A251" s="2">
        <v>57</v>
      </c>
      <c r="B251" s="2">
        <v>2</v>
      </c>
      <c r="C251" s="2">
        <v>9100</v>
      </c>
      <c r="D251" s="2">
        <f t="shared" si="31"/>
        <v>1.0482848367219183E-2</v>
      </c>
      <c r="E251" s="3"/>
      <c r="F251" s="2">
        <v>57</v>
      </c>
      <c r="G251" s="2">
        <v>2</v>
      </c>
      <c r="H251" s="1">
        <v>8300</v>
      </c>
      <c r="I251" s="1">
        <f t="shared" si="32"/>
        <v>1.0976425998969034E-2</v>
      </c>
    </row>
    <row r="252" spans="1:13" ht="15" thickBot="1" x14ac:dyDescent="0.35">
      <c r="A252" s="2">
        <v>58</v>
      </c>
      <c r="B252" s="2">
        <v>3</v>
      </c>
      <c r="C252" s="2">
        <v>6900</v>
      </c>
      <c r="D252" s="2">
        <f t="shared" si="31"/>
        <v>1.203858530857692E-2</v>
      </c>
      <c r="E252" s="3"/>
      <c r="F252" s="2">
        <v>58</v>
      </c>
      <c r="G252" s="2">
        <v>3</v>
      </c>
      <c r="H252" s="1">
        <v>6630</v>
      </c>
      <c r="I252" s="1">
        <f t="shared" si="32"/>
        <v>1.2281268769726867E-2</v>
      </c>
    </row>
    <row r="253" spans="1:13" ht="15" thickBot="1" x14ac:dyDescent="0.35">
      <c r="A253" s="2">
        <v>59</v>
      </c>
      <c r="B253" s="2">
        <v>4</v>
      </c>
      <c r="C253" s="2">
        <v>5800</v>
      </c>
      <c r="D253" s="2">
        <f t="shared" si="31"/>
        <v>1.3130643285972255E-2</v>
      </c>
      <c r="E253" s="3"/>
      <c r="F253" s="2">
        <v>59</v>
      </c>
      <c r="G253" s="2">
        <v>4</v>
      </c>
      <c r="H253" s="1">
        <v>5660</v>
      </c>
      <c r="I253" s="1">
        <f>H253^-0.5</f>
        <v>1.3292044433783767E-2</v>
      </c>
    </row>
    <row r="254" spans="1:13" ht="15" thickBot="1" x14ac:dyDescent="0.35">
      <c r="A254" s="2">
        <v>0</v>
      </c>
      <c r="B254" s="2">
        <v>5</v>
      </c>
      <c r="C254" s="2">
        <v>5000</v>
      </c>
      <c r="D254" s="2">
        <f t="shared" si="31"/>
        <v>1.4142135623730951E-2</v>
      </c>
      <c r="E254" s="3"/>
      <c r="F254" s="2">
        <v>0</v>
      </c>
      <c r="G254" s="2">
        <v>5</v>
      </c>
      <c r="H254" s="1">
        <v>5050</v>
      </c>
      <c r="I254" s="1">
        <f t="shared" ref="I254:I255" si="33">H254^-0.5</f>
        <v>1.4071950894605839E-2</v>
      </c>
    </row>
    <row r="255" spans="1:13" ht="15" thickBot="1" x14ac:dyDescent="0.35">
      <c r="A255" s="2">
        <v>1</v>
      </c>
      <c r="B255" s="2">
        <v>6</v>
      </c>
      <c r="C255" s="2">
        <v>4500</v>
      </c>
      <c r="D255" s="2">
        <f t="shared" si="31"/>
        <v>1.4907119849998599E-2</v>
      </c>
      <c r="E255" s="3"/>
      <c r="F255" s="2">
        <v>1</v>
      </c>
      <c r="G255" s="2">
        <v>6</v>
      </c>
      <c r="H255" s="1">
        <v>4500</v>
      </c>
      <c r="I255" s="1">
        <f t="shared" si="33"/>
        <v>1.4907119849998599E-2</v>
      </c>
    </row>
    <row r="256" spans="1:13" ht="15" thickBot="1" x14ac:dyDescent="0.35">
      <c r="A256" s="2">
        <v>2</v>
      </c>
      <c r="B256" s="2">
        <v>7</v>
      </c>
      <c r="C256" s="2">
        <v>3900</v>
      </c>
      <c r="D256" s="2">
        <f t="shared" ref="D256" si="34">C256^-0.5</f>
        <v>1.6012815380508715E-2</v>
      </c>
      <c r="E256" s="3"/>
      <c r="F256" s="2">
        <v>2</v>
      </c>
      <c r="G256" s="2">
        <v>7</v>
      </c>
      <c r="H256" s="1">
        <v>4080</v>
      </c>
      <c r="I256" s="1">
        <f>H256^-0.5</f>
        <v>1.5655607277128739E-2</v>
      </c>
    </row>
    <row r="269" spans="1:13" ht="15" thickBot="1" x14ac:dyDescent="0.35"/>
    <row r="270" spans="1:13" ht="15" thickBot="1" x14ac:dyDescent="0.35">
      <c r="A270" s="17" t="s">
        <v>0</v>
      </c>
      <c r="B270" s="18"/>
      <c r="C270" s="18"/>
      <c r="D270" s="19"/>
      <c r="E270" s="3"/>
      <c r="F270" s="17" t="s">
        <v>1</v>
      </c>
      <c r="G270" s="18"/>
      <c r="H270" s="18"/>
      <c r="I270" s="19"/>
    </row>
    <row r="271" spans="1:13" ht="27.6" thickBot="1" x14ac:dyDescent="0.35">
      <c r="A271" s="1" t="s">
        <v>12</v>
      </c>
      <c r="B271" s="1" t="s">
        <v>6</v>
      </c>
      <c r="C271" s="1" t="s">
        <v>3</v>
      </c>
      <c r="D271" s="1" t="s">
        <v>4</v>
      </c>
      <c r="E271" s="3"/>
      <c r="F271" s="1" t="s">
        <v>12</v>
      </c>
      <c r="G271" s="1" t="s">
        <v>6</v>
      </c>
      <c r="H271" s="1" t="s">
        <v>3</v>
      </c>
      <c r="I271" s="1" t="s">
        <v>4</v>
      </c>
      <c r="L271" s="10" t="s">
        <v>15</v>
      </c>
      <c r="M271" s="10" t="s">
        <v>16</v>
      </c>
    </row>
    <row r="272" spans="1:13" ht="15" thickBot="1" x14ac:dyDescent="0.35">
      <c r="A272" s="2">
        <v>18</v>
      </c>
      <c r="B272" s="2">
        <v>0</v>
      </c>
      <c r="C272" s="2">
        <v>11600</v>
      </c>
      <c r="D272" s="2">
        <f t="shared" ref="D272:D279" si="35">C272^-0.5</f>
        <v>9.2847669088525937E-3</v>
      </c>
      <c r="E272" s="3"/>
      <c r="F272" s="2">
        <v>18</v>
      </c>
      <c r="G272" s="2">
        <v>0</v>
      </c>
      <c r="H272" s="1"/>
      <c r="I272" s="1"/>
      <c r="K272" t="s">
        <v>0</v>
      </c>
      <c r="L272">
        <f>1/SLOPE(D272:D282,B272:B282)</f>
        <v>2170.1597752815924</v>
      </c>
      <c r="M272">
        <f>1/(SLOPE(D272:D283,B272:B283)^0.5)</f>
        <v>46.584973706996898</v>
      </c>
    </row>
    <row r="273" spans="1:13" ht="15" thickBot="1" x14ac:dyDescent="0.35">
      <c r="A273" s="2">
        <v>19</v>
      </c>
      <c r="B273" s="2">
        <v>1</v>
      </c>
      <c r="C273" s="2">
        <v>10200</v>
      </c>
      <c r="D273" s="2">
        <f t="shared" si="35"/>
        <v>9.9014754297667429E-3</v>
      </c>
      <c r="E273" s="3"/>
      <c r="F273" s="2">
        <v>19</v>
      </c>
      <c r="G273" s="2">
        <v>1</v>
      </c>
      <c r="H273" s="1">
        <v>11300</v>
      </c>
      <c r="I273" s="1">
        <f t="shared" ref="I273:I275" si="36">H273^-0.5</f>
        <v>9.4072086838359725E-3</v>
      </c>
      <c r="K273" t="s">
        <v>1</v>
      </c>
      <c r="L273">
        <f>1/SLOPE(I272:I283,G272:G283)</f>
        <v>1738.7802701896062</v>
      </c>
      <c r="M273">
        <f>1/SLOPE(I272:I283,G272:G283)^0.5</f>
        <v>41.698684274082389</v>
      </c>
    </row>
    <row r="274" spans="1:13" ht="15" thickBot="1" x14ac:dyDescent="0.35">
      <c r="A274" s="2">
        <v>20</v>
      </c>
      <c r="B274" s="2">
        <v>2</v>
      </c>
      <c r="C274" s="2">
        <v>10000</v>
      </c>
      <c r="D274" s="2">
        <f t="shared" si="35"/>
        <v>0.01</v>
      </c>
      <c r="E274" s="3"/>
      <c r="F274" s="2">
        <v>20</v>
      </c>
      <c r="G274" s="2">
        <v>2</v>
      </c>
      <c r="H274" s="1">
        <v>9500</v>
      </c>
      <c r="I274" s="1">
        <f t="shared" si="36"/>
        <v>1.025978352085154E-2</v>
      </c>
    </row>
    <row r="275" spans="1:13" ht="15" thickBot="1" x14ac:dyDescent="0.35">
      <c r="A275" s="2">
        <v>21</v>
      </c>
      <c r="B275" s="2">
        <v>3</v>
      </c>
      <c r="C275" s="2">
        <v>9100</v>
      </c>
      <c r="D275" s="2">
        <f t="shared" si="35"/>
        <v>1.0482848367219183E-2</v>
      </c>
      <c r="E275" s="3"/>
      <c r="F275" s="2">
        <v>21</v>
      </c>
      <c r="G275" s="2">
        <v>3</v>
      </c>
      <c r="H275" s="1">
        <v>9100</v>
      </c>
      <c r="I275" s="1">
        <f t="shared" si="36"/>
        <v>1.0482848367219183E-2</v>
      </c>
    </row>
    <row r="276" spans="1:13" ht="15" thickBot="1" x14ac:dyDescent="0.35">
      <c r="A276" s="2">
        <v>22</v>
      </c>
      <c r="B276" s="2">
        <v>4</v>
      </c>
      <c r="C276" s="2">
        <v>8000</v>
      </c>
      <c r="D276" s="2">
        <f t="shared" si="35"/>
        <v>1.1180339887498949E-2</v>
      </c>
      <c r="E276" s="3"/>
      <c r="F276" s="2">
        <v>23</v>
      </c>
      <c r="G276" s="2">
        <v>5</v>
      </c>
      <c r="H276" s="1">
        <v>7500</v>
      </c>
      <c r="I276" s="1">
        <f>H276^-0.5</f>
        <v>1.1547005383792516E-2</v>
      </c>
    </row>
    <row r="277" spans="1:13" ht="15" thickBot="1" x14ac:dyDescent="0.35">
      <c r="A277" s="2">
        <v>23</v>
      </c>
      <c r="B277" s="2">
        <v>5</v>
      </c>
      <c r="C277" s="2">
        <v>7400</v>
      </c>
      <c r="D277" s="2">
        <f t="shared" si="35"/>
        <v>1.1624763874381928E-2</v>
      </c>
      <c r="E277" s="3"/>
      <c r="F277" s="2">
        <v>25</v>
      </c>
      <c r="G277" s="2">
        <v>7</v>
      </c>
      <c r="H277" s="1">
        <v>5910</v>
      </c>
      <c r="I277" s="1">
        <f>H277^-0.5</f>
        <v>1.3007872144692095E-2</v>
      </c>
    </row>
    <row r="278" spans="1:13" ht="15" thickBot="1" x14ac:dyDescent="0.35">
      <c r="A278" s="2">
        <v>24</v>
      </c>
      <c r="B278" s="2">
        <v>6</v>
      </c>
      <c r="C278" s="2"/>
      <c r="D278" s="2"/>
      <c r="E278" s="3"/>
      <c r="F278" s="2">
        <v>27</v>
      </c>
      <c r="G278" s="2">
        <v>9</v>
      </c>
      <c r="H278" s="1">
        <v>5050</v>
      </c>
      <c r="I278" s="1">
        <f>H278^-0.5</f>
        <v>1.4071950894605839E-2</v>
      </c>
    </row>
    <row r="279" spans="1:13" ht="15" thickBot="1" x14ac:dyDescent="0.35">
      <c r="A279" s="2">
        <v>25</v>
      </c>
      <c r="B279" s="2">
        <v>7</v>
      </c>
      <c r="C279" s="2">
        <v>6400</v>
      </c>
      <c r="D279" s="2">
        <f t="shared" si="35"/>
        <v>1.2500000000000001E-2</v>
      </c>
      <c r="E279" s="3"/>
    </row>
    <row r="292" spans="1:13" ht="15" thickBot="1" x14ac:dyDescent="0.35"/>
    <row r="293" spans="1:13" ht="15" thickBot="1" x14ac:dyDescent="0.35">
      <c r="A293" s="17" t="s">
        <v>0</v>
      </c>
      <c r="B293" s="18"/>
      <c r="C293" s="18"/>
      <c r="D293" s="19"/>
      <c r="E293" s="3"/>
      <c r="F293" s="17" t="s">
        <v>1</v>
      </c>
      <c r="G293" s="18"/>
      <c r="H293" s="18"/>
      <c r="I293" s="19"/>
    </row>
    <row r="294" spans="1:13" ht="27.6" thickBot="1" x14ac:dyDescent="0.35">
      <c r="A294" s="1" t="s">
        <v>12</v>
      </c>
      <c r="B294" s="1" t="s">
        <v>6</v>
      </c>
      <c r="C294" s="1" t="s">
        <v>3</v>
      </c>
      <c r="D294" s="1" t="s">
        <v>4</v>
      </c>
      <c r="E294" s="3"/>
      <c r="F294" s="1" t="s">
        <v>12</v>
      </c>
      <c r="G294" s="1" t="s">
        <v>6</v>
      </c>
      <c r="H294" s="1" t="s">
        <v>3</v>
      </c>
      <c r="I294" s="1" t="s">
        <v>4</v>
      </c>
      <c r="L294" s="10" t="s">
        <v>15</v>
      </c>
      <c r="M294" s="10" t="s">
        <v>16</v>
      </c>
    </row>
    <row r="295" spans="1:13" ht="15" thickBot="1" x14ac:dyDescent="0.35">
      <c r="A295" s="2">
        <v>47</v>
      </c>
      <c r="B295" s="2">
        <v>0</v>
      </c>
      <c r="C295" s="2">
        <v>11300</v>
      </c>
      <c r="D295" s="2">
        <f t="shared" ref="D295:D301" si="37">C295^-0.5</f>
        <v>9.4072086838359725E-3</v>
      </c>
      <c r="E295" s="3"/>
      <c r="F295" s="2">
        <v>47</v>
      </c>
      <c r="G295" s="2">
        <v>0</v>
      </c>
      <c r="H295" s="1">
        <v>9300</v>
      </c>
      <c r="I295" s="1">
        <f t="shared" ref="I295:I298" si="38">H295^-0.5</f>
        <v>1.0369516947304253E-2</v>
      </c>
      <c r="K295" t="s">
        <v>0</v>
      </c>
      <c r="L295">
        <f>1/SLOPE(D295:D305,B295:B305)</f>
        <v>997.22990944498929</v>
      </c>
      <c r="M295">
        <f>1/(SLOPE(D295:D306,B295:B306)^0.5)</f>
        <v>31.578947250422857</v>
      </c>
    </row>
    <row r="296" spans="1:13" ht="15" thickBot="1" x14ac:dyDescent="0.35">
      <c r="A296" s="2">
        <v>48</v>
      </c>
      <c r="B296" s="2">
        <v>1</v>
      </c>
      <c r="C296" s="2">
        <v>7800</v>
      </c>
      <c r="D296" s="2">
        <f t="shared" si="37"/>
        <v>1.1322770341445958E-2</v>
      </c>
      <c r="E296" s="3"/>
      <c r="F296" s="2">
        <v>48</v>
      </c>
      <c r="G296" s="2">
        <v>1</v>
      </c>
      <c r="H296" s="1">
        <v>7600</v>
      </c>
      <c r="I296" s="1">
        <f t="shared" si="38"/>
        <v>1.1470786693528088E-2</v>
      </c>
      <c r="K296" t="s">
        <v>1</v>
      </c>
      <c r="L296">
        <f>1/SLOPE(I295:I306,G295:G306)</f>
        <v>1064.2340235322149</v>
      </c>
      <c r="M296">
        <f>1/SLOPE(I295:I306,G295:G306)^0.5</f>
        <v>32.622599889221199</v>
      </c>
    </row>
    <row r="297" spans="1:13" ht="15" thickBot="1" x14ac:dyDescent="0.35">
      <c r="A297" s="2">
        <v>49</v>
      </c>
      <c r="B297" s="2">
        <v>2</v>
      </c>
      <c r="C297" s="2">
        <v>6400</v>
      </c>
      <c r="D297" s="2">
        <f t="shared" si="37"/>
        <v>1.2500000000000001E-2</v>
      </c>
      <c r="E297" s="3"/>
      <c r="F297" s="2">
        <v>49</v>
      </c>
      <c r="G297" s="2">
        <v>2</v>
      </c>
      <c r="H297" s="1">
        <v>6630</v>
      </c>
      <c r="I297" s="1">
        <f t="shared" si="38"/>
        <v>1.2281268769726867E-2</v>
      </c>
    </row>
    <row r="298" spans="1:13" ht="15" thickBot="1" x14ac:dyDescent="0.35">
      <c r="A298" s="2">
        <v>50</v>
      </c>
      <c r="B298" s="2">
        <v>3</v>
      </c>
      <c r="C298" s="2">
        <v>5500</v>
      </c>
      <c r="D298" s="2">
        <f t="shared" si="37"/>
        <v>1.3483997249264842E-2</v>
      </c>
      <c r="E298" s="3"/>
      <c r="F298" s="2">
        <v>50</v>
      </c>
      <c r="G298" s="2">
        <v>3</v>
      </c>
      <c r="H298" s="1">
        <v>5500</v>
      </c>
      <c r="I298" s="1">
        <f t="shared" si="38"/>
        <v>1.3483997249264842E-2</v>
      </c>
    </row>
    <row r="299" spans="1:13" ht="15" thickBot="1" x14ac:dyDescent="0.35">
      <c r="A299" s="2">
        <v>51</v>
      </c>
      <c r="B299" s="2">
        <v>4</v>
      </c>
      <c r="C299" s="2">
        <v>4900</v>
      </c>
      <c r="D299" s="2">
        <f t="shared" si="37"/>
        <v>1.4285714285714285E-2</v>
      </c>
      <c r="E299" s="3"/>
      <c r="F299" s="2">
        <v>51</v>
      </c>
      <c r="G299" s="2">
        <v>4</v>
      </c>
      <c r="H299" s="1">
        <v>4570</v>
      </c>
      <c r="I299" s="1">
        <f>H299^-0.5</f>
        <v>1.4792510968188684E-2</v>
      </c>
    </row>
    <row r="300" spans="1:13" ht="15" thickBot="1" x14ac:dyDescent="0.35">
      <c r="A300" s="2">
        <v>52</v>
      </c>
      <c r="B300" s="2">
        <v>5</v>
      </c>
      <c r="C300" s="2"/>
      <c r="D300" s="2"/>
      <c r="E300" s="3"/>
      <c r="F300" s="2">
        <v>52</v>
      </c>
      <c r="G300" s="2">
        <v>5</v>
      </c>
      <c r="H300" s="1">
        <v>4250</v>
      </c>
      <c r="I300" s="1">
        <f>H300^-0.5</f>
        <v>1.533929977694741E-2</v>
      </c>
    </row>
    <row r="301" spans="1:13" ht="15" thickBot="1" x14ac:dyDescent="0.35">
      <c r="A301" s="2">
        <v>53</v>
      </c>
      <c r="B301" s="2">
        <v>6</v>
      </c>
      <c r="C301" s="2">
        <v>4000</v>
      </c>
      <c r="D301" s="1">
        <f t="shared" si="37"/>
        <v>1.5811388300841896E-2</v>
      </c>
      <c r="E301" s="3"/>
      <c r="F301" s="2">
        <v>53</v>
      </c>
      <c r="G301" s="2">
        <v>6</v>
      </c>
      <c r="H301" s="1">
        <v>3900</v>
      </c>
      <c r="I301" s="1">
        <f>H301^-0.5</f>
        <v>1.6012815380508715E-2</v>
      </c>
    </row>
    <row r="302" spans="1:13" ht="15" thickBot="1" x14ac:dyDescent="0.35">
      <c r="A302" s="2">
        <v>54</v>
      </c>
      <c r="B302" s="2">
        <v>7</v>
      </c>
      <c r="C302" s="2">
        <v>3450</v>
      </c>
      <c r="D302" s="2">
        <f t="shared" ref="D302:D303" si="39">C302^-0.5</f>
        <v>1.7025130615174973E-2</v>
      </c>
      <c r="E302" s="3"/>
      <c r="F302" s="2">
        <v>54</v>
      </c>
      <c r="G302" s="2">
        <v>7</v>
      </c>
      <c r="H302" s="1">
        <v>3430</v>
      </c>
      <c r="I302" s="1">
        <f t="shared" ref="I302" si="40">H302^-0.5</f>
        <v>1.7074694419062765E-2</v>
      </c>
    </row>
    <row r="303" spans="1:13" ht="15" thickBot="1" x14ac:dyDescent="0.35">
      <c r="A303" s="2">
        <v>55</v>
      </c>
      <c r="B303" s="2">
        <v>8</v>
      </c>
      <c r="C303" s="2">
        <v>3050</v>
      </c>
      <c r="D303" s="1">
        <f t="shared" si="39"/>
        <v>1.8107149208503707E-2</v>
      </c>
      <c r="E303" s="3"/>
      <c r="F303" s="2">
        <v>55</v>
      </c>
      <c r="G303" s="2">
        <v>8</v>
      </c>
      <c r="H303" s="1">
        <v>3110</v>
      </c>
      <c r="I303" s="1">
        <f>H303^-0.5</f>
        <v>1.7931631503020816E-2</v>
      </c>
    </row>
    <row r="316" spans="1:13" ht="15" thickBot="1" x14ac:dyDescent="0.35"/>
    <row r="317" spans="1:13" ht="15" thickBot="1" x14ac:dyDescent="0.35">
      <c r="A317" s="17" t="s">
        <v>0</v>
      </c>
      <c r="B317" s="18"/>
      <c r="C317" s="18"/>
      <c r="D317" s="19"/>
      <c r="E317" s="3"/>
      <c r="F317" s="17" t="s">
        <v>1</v>
      </c>
      <c r="G317" s="18"/>
      <c r="H317" s="18"/>
      <c r="I317" s="19"/>
    </row>
    <row r="318" spans="1:13" ht="27.6" thickBot="1" x14ac:dyDescent="0.35">
      <c r="A318" s="1" t="s">
        <v>12</v>
      </c>
      <c r="B318" s="1" t="s">
        <v>6</v>
      </c>
      <c r="C318" s="1" t="s">
        <v>3</v>
      </c>
      <c r="D318" s="1" t="s">
        <v>4</v>
      </c>
      <c r="E318" s="3"/>
      <c r="F318" s="1" t="s">
        <v>12</v>
      </c>
      <c r="G318" s="1" t="s">
        <v>6</v>
      </c>
      <c r="H318" s="1" t="s">
        <v>3</v>
      </c>
      <c r="I318" s="1" t="s">
        <v>4</v>
      </c>
      <c r="L318" s="10" t="s">
        <v>15</v>
      </c>
      <c r="M318" s="10" t="s">
        <v>16</v>
      </c>
    </row>
    <row r="319" spans="1:13" ht="15" thickBot="1" x14ac:dyDescent="0.35">
      <c r="A319" s="2">
        <v>10</v>
      </c>
      <c r="B319" s="2">
        <v>0</v>
      </c>
      <c r="C319" s="2">
        <v>12500</v>
      </c>
      <c r="D319" s="2">
        <f t="shared" ref="D319:D324" si="41">C319^-0.5</f>
        <v>8.9442719099991595E-3</v>
      </c>
      <c r="E319" s="3"/>
      <c r="F319" s="2">
        <v>10</v>
      </c>
      <c r="G319" s="2">
        <v>0</v>
      </c>
      <c r="H319" s="1">
        <v>9900</v>
      </c>
      <c r="I319" s="1">
        <f t="shared" ref="I319:I322" si="42">H319^-0.5</f>
        <v>1.005037815259212E-2</v>
      </c>
      <c r="K319" t="s">
        <v>0</v>
      </c>
      <c r="L319">
        <f>1/SLOPE(D319:D329,B319:B329)</f>
        <v>1587.5946877564172</v>
      </c>
      <c r="M319">
        <f>1/(SLOPE(D319:D330,B319:B330)^0.5)</f>
        <v>39.844631856203883</v>
      </c>
    </row>
    <row r="320" spans="1:13" ht="15" thickBot="1" x14ac:dyDescent="0.35">
      <c r="A320" s="2">
        <v>11</v>
      </c>
      <c r="B320" s="2">
        <v>1</v>
      </c>
      <c r="C320" s="2">
        <v>9500</v>
      </c>
      <c r="D320" s="2">
        <f t="shared" si="41"/>
        <v>1.025978352085154E-2</v>
      </c>
      <c r="E320" s="3"/>
      <c r="F320" s="2">
        <v>11</v>
      </c>
      <c r="G320" s="2">
        <v>1</v>
      </c>
      <c r="H320" s="1"/>
      <c r="I320" s="1"/>
      <c r="K320" t="s">
        <v>1</v>
      </c>
      <c r="L320">
        <f>1/SLOPE(I319:I330,G319:G330)</f>
        <v>1752.2558817784252</v>
      </c>
      <c r="M320">
        <f>1/SLOPE(I319:I330,G319:G330)^0.5</f>
        <v>41.85995558739193</v>
      </c>
    </row>
    <row r="321" spans="1:9" ht="15" thickBot="1" x14ac:dyDescent="0.35">
      <c r="A321" s="2">
        <v>12</v>
      </c>
      <c r="B321" s="2">
        <v>2</v>
      </c>
      <c r="C321" s="2">
        <v>8600</v>
      </c>
      <c r="D321" s="2">
        <f t="shared" si="41"/>
        <v>1.0783277320343841E-2</v>
      </c>
      <c r="E321" s="3"/>
      <c r="F321" s="2">
        <v>12</v>
      </c>
      <c r="G321" s="2">
        <v>2</v>
      </c>
      <c r="H321" s="1">
        <v>8500</v>
      </c>
      <c r="I321" s="1">
        <f t="shared" si="42"/>
        <v>1.0846522890932807E-2</v>
      </c>
    </row>
    <row r="322" spans="1:9" ht="15" thickBot="1" x14ac:dyDescent="0.35">
      <c r="A322" s="2">
        <v>13</v>
      </c>
      <c r="B322" s="2">
        <v>3</v>
      </c>
      <c r="C322" s="2">
        <v>7600</v>
      </c>
      <c r="D322" s="2">
        <f t="shared" si="41"/>
        <v>1.1470786693528088E-2</v>
      </c>
      <c r="E322" s="3"/>
      <c r="F322" s="2">
        <v>13</v>
      </c>
      <c r="G322" s="2">
        <v>3</v>
      </c>
      <c r="H322" s="1">
        <v>8000</v>
      </c>
      <c r="I322" s="1">
        <f t="shared" si="42"/>
        <v>1.1180339887498949E-2</v>
      </c>
    </row>
    <row r="323" spans="1:9" ht="15" thickBot="1" x14ac:dyDescent="0.35">
      <c r="A323" s="2">
        <v>14</v>
      </c>
      <c r="B323" s="2">
        <v>4</v>
      </c>
      <c r="C323" s="2">
        <v>7100</v>
      </c>
      <c r="D323" s="2">
        <f t="shared" si="41"/>
        <v>1.1867816581938534E-2</v>
      </c>
      <c r="E323" s="3"/>
      <c r="F323" s="2">
        <v>14</v>
      </c>
      <c r="G323" s="2">
        <v>4</v>
      </c>
      <c r="H323" s="1">
        <v>7800</v>
      </c>
      <c r="I323" s="1">
        <f>H323^-0.5</f>
        <v>1.1322770341445958E-2</v>
      </c>
    </row>
    <row r="324" spans="1:9" ht="15" thickBot="1" x14ac:dyDescent="0.35">
      <c r="A324" s="2">
        <v>15</v>
      </c>
      <c r="B324" s="2">
        <v>5</v>
      </c>
      <c r="C324" s="2">
        <v>6600</v>
      </c>
      <c r="D324" s="2">
        <f t="shared" si="41"/>
        <v>1.2309149097933273E-2</v>
      </c>
      <c r="E324" s="3"/>
      <c r="F324" s="2">
        <v>15</v>
      </c>
      <c r="G324" s="2">
        <v>5</v>
      </c>
      <c r="H324" s="1">
        <v>6260</v>
      </c>
      <c r="I324" s="1">
        <f>H324^-0.5</f>
        <v>1.2639003479138967E-2</v>
      </c>
    </row>
    <row r="325" spans="1:9" ht="15" thickBot="1" x14ac:dyDescent="0.35">
      <c r="A325" s="2">
        <v>16</v>
      </c>
      <c r="B325" s="2">
        <v>6</v>
      </c>
      <c r="C325" s="2"/>
      <c r="D325" s="2"/>
      <c r="E325" s="3"/>
      <c r="F325" s="2">
        <v>16</v>
      </c>
      <c r="G325" s="2">
        <v>6</v>
      </c>
      <c r="H325" s="1"/>
      <c r="I325" s="1"/>
    </row>
    <row r="326" spans="1:9" ht="15" thickBot="1" x14ac:dyDescent="0.35">
      <c r="A326" s="2">
        <v>17</v>
      </c>
      <c r="B326" s="2">
        <v>7</v>
      </c>
      <c r="C326" s="2">
        <v>5300</v>
      </c>
      <c r="D326" s="2">
        <f t="shared" ref="D326" si="43">C326^-0.5</f>
        <v>1.3736056394868901E-2</v>
      </c>
      <c r="E326" s="3"/>
      <c r="F326" s="2">
        <v>17</v>
      </c>
      <c r="G326" s="2">
        <v>7</v>
      </c>
      <c r="H326" s="1">
        <v>5050</v>
      </c>
      <c r="I326" s="1">
        <f t="shared" ref="I326" si="44">H326^-0.5</f>
        <v>1.4071950894605839E-2</v>
      </c>
    </row>
    <row r="327" spans="1:9" ht="15" thickBot="1" x14ac:dyDescent="0.35">
      <c r="A327" s="2"/>
      <c r="B327" s="2"/>
      <c r="C327" s="2"/>
      <c r="D327" s="1"/>
      <c r="E327" s="3"/>
      <c r="F327" s="2"/>
      <c r="G327" s="2"/>
      <c r="H327" s="1"/>
      <c r="I327" s="1"/>
    </row>
    <row r="339" spans="1:13" ht="15" thickBot="1" x14ac:dyDescent="0.35"/>
    <row r="340" spans="1:13" ht="15" thickBot="1" x14ac:dyDescent="0.35">
      <c r="A340" s="17" t="s">
        <v>0</v>
      </c>
      <c r="B340" s="18"/>
      <c r="C340" s="18"/>
      <c r="D340" s="19"/>
      <c r="E340" s="3"/>
      <c r="F340" s="17" t="s">
        <v>1</v>
      </c>
      <c r="G340" s="18"/>
      <c r="H340" s="18"/>
      <c r="I340" s="19"/>
    </row>
    <row r="341" spans="1:13" ht="27.6" thickBot="1" x14ac:dyDescent="0.35">
      <c r="A341" s="1" t="s">
        <v>12</v>
      </c>
      <c r="B341" s="1" t="s">
        <v>6</v>
      </c>
      <c r="C341" s="1" t="s">
        <v>3</v>
      </c>
      <c r="D341" s="1" t="s">
        <v>4</v>
      </c>
      <c r="E341" s="3"/>
      <c r="F341" s="1" t="s">
        <v>12</v>
      </c>
      <c r="G341" s="1" t="s">
        <v>6</v>
      </c>
      <c r="H341" s="1" t="s">
        <v>3</v>
      </c>
      <c r="I341" s="1" t="s">
        <v>4</v>
      </c>
      <c r="L341" s="10" t="s">
        <v>15</v>
      </c>
      <c r="M341" s="10" t="s">
        <v>16</v>
      </c>
    </row>
    <row r="342" spans="1:13" ht="15" thickBot="1" x14ac:dyDescent="0.35">
      <c r="A342" s="2">
        <v>29</v>
      </c>
      <c r="B342" s="2">
        <v>0</v>
      </c>
      <c r="C342" s="2">
        <v>5700</v>
      </c>
      <c r="D342" s="2">
        <f t="shared" ref="D342:D347" si="45">C342^-0.5</f>
        <v>1.324532357065044E-2</v>
      </c>
      <c r="E342" s="3"/>
      <c r="F342" s="2">
        <v>29</v>
      </c>
      <c r="G342" s="2">
        <v>0</v>
      </c>
      <c r="H342" s="1">
        <v>5660</v>
      </c>
      <c r="I342" s="1">
        <f t="shared" ref="I342:I343" si="46">H342^-0.5</f>
        <v>1.3292044433783767E-2</v>
      </c>
      <c r="K342" t="s">
        <v>0</v>
      </c>
      <c r="L342">
        <f>1/SLOPE(D342:D352,B342:B352)</f>
        <v>1340.995553029898</v>
      </c>
      <c r="M342">
        <f>1/(SLOPE(D342:D353,B342:B353)^0.5)</f>
        <v>36.619606128819818</v>
      </c>
    </row>
    <row r="343" spans="1:13" ht="15" thickBot="1" x14ac:dyDescent="0.35">
      <c r="A343" s="2">
        <v>30</v>
      </c>
      <c r="B343" s="2">
        <v>1</v>
      </c>
      <c r="C343" s="2">
        <v>5000</v>
      </c>
      <c r="D343" s="2">
        <f t="shared" si="45"/>
        <v>1.4142135623730951E-2</v>
      </c>
      <c r="E343" s="3"/>
      <c r="F343" s="2">
        <v>30</v>
      </c>
      <c r="G343" s="2">
        <v>1</v>
      </c>
      <c r="H343" s="1">
        <v>5050</v>
      </c>
      <c r="I343" s="1">
        <f t="shared" si="46"/>
        <v>1.4071950894605839E-2</v>
      </c>
      <c r="K343" t="s">
        <v>1</v>
      </c>
      <c r="L343">
        <f>1/SLOPE(I342:I353,G342:G353)</f>
        <v>1251.8771798587823</v>
      </c>
      <c r="M343">
        <f>1/SLOPE(I342:I353,G342:G353)^0.5</f>
        <v>35.381876432133758</v>
      </c>
    </row>
    <row r="344" spans="1:13" ht="15" thickBot="1" x14ac:dyDescent="0.35">
      <c r="A344" s="2">
        <v>31</v>
      </c>
      <c r="B344" s="2">
        <v>2</v>
      </c>
      <c r="C344" s="2">
        <v>4400</v>
      </c>
      <c r="D344" s="2">
        <f t="shared" si="45"/>
        <v>1.5075567228888179E-2</v>
      </c>
      <c r="E344" s="3"/>
      <c r="F344" s="2">
        <v>31</v>
      </c>
      <c r="G344" s="2">
        <v>2</v>
      </c>
      <c r="H344" s="1">
        <v>4440</v>
      </c>
      <c r="I344" s="1">
        <f t="shared" ref="I344:I345" si="47">H344^-0.5</f>
        <v>1.5007505629691604E-2</v>
      </c>
    </row>
    <row r="345" spans="1:13" ht="15" thickBot="1" x14ac:dyDescent="0.35">
      <c r="A345" s="2">
        <v>32</v>
      </c>
      <c r="B345" s="2">
        <v>3</v>
      </c>
      <c r="C345" s="2">
        <v>4000</v>
      </c>
      <c r="D345" s="2">
        <f t="shared" si="45"/>
        <v>1.5811388300841896E-2</v>
      </c>
      <c r="E345" s="3"/>
      <c r="F345" s="2">
        <v>32</v>
      </c>
      <c r="G345" s="2">
        <v>3</v>
      </c>
      <c r="H345" s="1">
        <v>4190</v>
      </c>
      <c r="I345" s="1">
        <f t="shared" si="47"/>
        <v>1.5448737310436523E-2</v>
      </c>
    </row>
    <row r="346" spans="1:13" ht="15" thickBot="1" x14ac:dyDescent="0.35">
      <c r="A346" s="2">
        <v>33</v>
      </c>
      <c r="B346" s="2">
        <v>4</v>
      </c>
      <c r="C346" s="2">
        <v>3620</v>
      </c>
      <c r="D346" s="2">
        <f t="shared" si="45"/>
        <v>1.662056238286334E-2</v>
      </c>
      <c r="E346" s="3"/>
      <c r="F346" s="2">
        <v>33</v>
      </c>
      <c r="G346" s="2">
        <v>4</v>
      </c>
      <c r="H346" s="1">
        <v>3630</v>
      </c>
      <c r="I346" s="1">
        <f>H346^-0.5</f>
        <v>1.6597653257732305E-2</v>
      </c>
      <c r="K346" t="s">
        <v>125</v>
      </c>
    </row>
    <row r="347" spans="1:13" ht="15" thickBot="1" x14ac:dyDescent="0.35">
      <c r="A347" s="2">
        <v>34</v>
      </c>
      <c r="B347" s="2">
        <v>5</v>
      </c>
      <c r="C347" s="2">
        <v>3530</v>
      </c>
      <c r="D347" s="2">
        <f t="shared" si="45"/>
        <v>1.6831105696898524E-2</v>
      </c>
      <c r="E347" s="3"/>
      <c r="F347" s="2"/>
      <c r="G347" s="2"/>
      <c r="H347" s="1"/>
      <c r="I347" s="1"/>
    </row>
    <row r="348" spans="1:13" ht="15" thickBot="1" x14ac:dyDescent="0.35">
      <c r="A348" s="2"/>
      <c r="B348" s="2"/>
      <c r="C348" s="2"/>
      <c r="D348" s="2"/>
      <c r="E348" s="3"/>
      <c r="F348" s="2"/>
      <c r="G348" s="2"/>
      <c r="H348" s="1"/>
      <c r="I348" s="1"/>
    </row>
    <row r="349" spans="1:13" ht="15" thickBot="1" x14ac:dyDescent="0.35">
      <c r="A349" s="2"/>
      <c r="B349" s="2"/>
      <c r="C349" s="2"/>
      <c r="D349" s="2"/>
      <c r="E349" s="3"/>
      <c r="F349" s="2"/>
      <c r="G349" s="2"/>
      <c r="H349" s="1"/>
      <c r="I349" s="1"/>
    </row>
    <row r="360" spans="1:13" ht="15" thickBot="1" x14ac:dyDescent="0.35"/>
    <row r="361" spans="1:13" ht="15" thickBot="1" x14ac:dyDescent="0.35">
      <c r="A361" s="17" t="s">
        <v>0</v>
      </c>
      <c r="B361" s="18"/>
      <c r="C361" s="18"/>
      <c r="D361" s="19"/>
      <c r="E361" s="3"/>
      <c r="F361" s="17" t="s">
        <v>1</v>
      </c>
      <c r="G361" s="18"/>
      <c r="H361" s="18"/>
      <c r="I361" s="19"/>
    </row>
    <row r="362" spans="1:13" ht="27.6" thickBot="1" x14ac:dyDescent="0.35">
      <c r="A362" s="1" t="s">
        <v>12</v>
      </c>
      <c r="B362" s="1" t="s">
        <v>6</v>
      </c>
      <c r="C362" s="1" t="s">
        <v>3</v>
      </c>
      <c r="D362" s="1" t="s">
        <v>4</v>
      </c>
      <c r="E362" s="3"/>
      <c r="F362" s="1" t="s">
        <v>12</v>
      </c>
      <c r="G362" s="1" t="s">
        <v>6</v>
      </c>
      <c r="H362" s="1" t="s">
        <v>3</v>
      </c>
      <c r="I362" s="1" t="s">
        <v>4</v>
      </c>
      <c r="L362" s="10" t="s">
        <v>15</v>
      </c>
      <c r="M362" s="10" t="s">
        <v>16</v>
      </c>
    </row>
    <row r="363" spans="1:13" ht="15" thickBot="1" x14ac:dyDescent="0.35">
      <c r="A363" s="2">
        <v>15</v>
      </c>
      <c r="B363" s="2">
        <v>0</v>
      </c>
      <c r="C363" s="2">
        <v>9500</v>
      </c>
      <c r="D363" s="2">
        <f t="shared" ref="D363:D369" si="48">C363^-0.5</f>
        <v>1.025978352085154E-2</v>
      </c>
      <c r="E363" s="3"/>
      <c r="F363" s="2">
        <v>15</v>
      </c>
      <c r="G363" s="2">
        <v>0</v>
      </c>
      <c r="H363" s="1">
        <v>8700</v>
      </c>
      <c r="I363" s="1">
        <f t="shared" ref="I363:I364" si="49">H363^-0.5</f>
        <v>1.0721125348377948E-2</v>
      </c>
      <c r="K363" t="s">
        <v>0</v>
      </c>
      <c r="L363">
        <f>1/SLOPE(D363:D373,B363:B373)</f>
        <v>1078.8303614731565</v>
      </c>
      <c r="M363">
        <f>1/(SLOPE(D363:D374,B363:B374)^0.5)</f>
        <v>32.845553146098126</v>
      </c>
    </row>
    <row r="364" spans="1:13" ht="15" thickBot="1" x14ac:dyDescent="0.35">
      <c r="A364" s="2">
        <v>16</v>
      </c>
      <c r="B364" s="2">
        <v>1</v>
      </c>
      <c r="C364" s="2">
        <v>7200</v>
      </c>
      <c r="D364" s="2">
        <f t="shared" si="48"/>
        <v>1.1785113019775792E-2</v>
      </c>
      <c r="E364" s="3"/>
      <c r="F364" s="2">
        <v>16</v>
      </c>
      <c r="G364" s="2">
        <v>1</v>
      </c>
      <c r="H364" s="1">
        <v>7000</v>
      </c>
      <c r="I364" s="1">
        <f t="shared" si="49"/>
        <v>1.1952286093343936E-2</v>
      </c>
      <c r="K364" t="s">
        <v>1</v>
      </c>
      <c r="L364">
        <f>1/SLOPE(I363:I374,G363:G374)</f>
        <v>1018.9288080789552</v>
      </c>
      <c r="M364">
        <f>1/SLOPE(I363:I374,G363:G374)^0.5</f>
        <v>31.92066428003896</v>
      </c>
    </row>
    <row r="365" spans="1:13" ht="15" thickBot="1" x14ac:dyDescent="0.35">
      <c r="A365" s="2">
        <v>17</v>
      </c>
      <c r="B365" s="2">
        <v>2</v>
      </c>
      <c r="C365" s="2">
        <v>5900</v>
      </c>
      <c r="D365" s="2">
        <f t="shared" si="48"/>
        <v>1.3018891098082387E-2</v>
      </c>
      <c r="E365" s="3"/>
      <c r="F365" s="2">
        <v>17</v>
      </c>
      <c r="G365" s="2">
        <v>2</v>
      </c>
      <c r="H365" s="1">
        <v>5830</v>
      </c>
      <c r="I365" s="1">
        <f t="shared" ref="I365:I366" si="50">H365^-0.5</f>
        <v>1.3096815896275179E-2</v>
      </c>
    </row>
    <row r="366" spans="1:13" ht="15" thickBot="1" x14ac:dyDescent="0.35">
      <c r="A366" s="2">
        <v>18</v>
      </c>
      <c r="B366" s="2">
        <v>3</v>
      </c>
      <c r="C366" s="2">
        <v>5100</v>
      </c>
      <c r="D366" s="2">
        <f t="shared" si="48"/>
        <v>1.40028008402801E-2</v>
      </c>
      <c r="E366" s="3"/>
      <c r="F366" s="2">
        <v>18</v>
      </c>
      <c r="G366" s="2">
        <v>3</v>
      </c>
      <c r="H366" s="1">
        <v>5050</v>
      </c>
      <c r="I366" s="1">
        <f t="shared" si="50"/>
        <v>1.4071950894605839E-2</v>
      </c>
    </row>
    <row r="367" spans="1:13" ht="15" thickBot="1" x14ac:dyDescent="0.35">
      <c r="A367" s="2">
        <v>19</v>
      </c>
      <c r="B367" s="2">
        <v>4</v>
      </c>
      <c r="C367" s="2">
        <v>4500</v>
      </c>
      <c r="D367" s="2">
        <f t="shared" si="48"/>
        <v>1.4907119849998599E-2</v>
      </c>
      <c r="E367" s="3"/>
      <c r="F367" s="2">
        <v>19</v>
      </c>
      <c r="G367" s="2">
        <v>4</v>
      </c>
      <c r="H367" s="1">
        <v>4440</v>
      </c>
      <c r="I367" s="1">
        <f>H367^-0.5</f>
        <v>1.5007505629691604E-2</v>
      </c>
    </row>
    <row r="368" spans="1:13" ht="15" thickBot="1" x14ac:dyDescent="0.35">
      <c r="A368" s="2">
        <v>20</v>
      </c>
      <c r="B368" s="2">
        <v>5</v>
      </c>
      <c r="C368" s="2">
        <v>4100</v>
      </c>
      <c r="D368" s="2">
        <f t="shared" si="48"/>
        <v>1.5617376188860606E-2</v>
      </c>
      <c r="E368" s="3"/>
      <c r="F368" s="2">
        <v>20</v>
      </c>
      <c r="G368" s="2">
        <v>5</v>
      </c>
      <c r="H368" s="1">
        <v>4020</v>
      </c>
      <c r="I368" s="1">
        <f>H368^-0.5</f>
        <v>1.5772007446912796E-2</v>
      </c>
    </row>
    <row r="369" spans="1:9" ht="15" thickBot="1" x14ac:dyDescent="0.35">
      <c r="A369" s="2">
        <v>21</v>
      </c>
      <c r="B369" s="2">
        <v>6</v>
      </c>
      <c r="C369" s="2">
        <v>3710</v>
      </c>
      <c r="D369" s="2">
        <f t="shared" si="48"/>
        <v>1.6417727582577962E-2</v>
      </c>
      <c r="E369" s="3"/>
      <c r="F369" s="2">
        <v>21</v>
      </c>
      <c r="G369" s="2">
        <v>6</v>
      </c>
      <c r="H369" s="1">
        <v>3580</v>
      </c>
      <c r="I369" s="1">
        <f t="shared" ref="I369" si="51">H369^-0.5</f>
        <v>1.671315676162189E-2</v>
      </c>
    </row>
    <row r="370" spans="1:9" ht="15" thickBot="1" x14ac:dyDescent="0.35">
      <c r="A370" s="2">
        <v>22</v>
      </c>
      <c r="B370" s="2">
        <v>7</v>
      </c>
      <c r="C370" s="2">
        <v>3530</v>
      </c>
      <c r="D370" s="2">
        <f t="shared" ref="D370" si="52">C370^-0.5</f>
        <v>1.6831105696898524E-2</v>
      </c>
      <c r="E370" s="3"/>
      <c r="F370" s="2">
        <v>22</v>
      </c>
      <c r="G370" s="2">
        <v>7</v>
      </c>
      <c r="H370" s="1">
        <v>3150</v>
      </c>
      <c r="I370" s="1">
        <f t="shared" ref="I370" si="53">H370^-0.5</f>
        <v>1.7817416127494958E-2</v>
      </c>
    </row>
    <row r="383" spans="1:9" ht="15" thickBot="1" x14ac:dyDescent="0.35"/>
    <row r="384" spans="1:9" ht="15" thickBot="1" x14ac:dyDescent="0.35">
      <c r="A384" s="17" t="s">
        <v>0</v>
      </c>
      <c r="B384" s="18"/>
      <c r="C384" s="18"/>
      <c r="D384" s="19"/>
      <c r="E384" s="3"/>
      <c r="F384" s="17" t="s">
        <v>1</v>
      </c>
      <c r="G384" s="18"/>
      <c r="H384" s="18"/>
      <c r="I384" s="19"/>
    </row>
    <row r="385" spans="1:13" ht="27.6" thickBot="1" x14ac:dyDescent="0.35">
      <c r="A385" s="1" t="s">
        <v>12</v>
      </c>
      <c r="B385" s="1" t="s">
        <v>6</v>
      </c>
      <c r="C385" s="1" t="s">
        <v>3</v>
      </c>
      <c r="D385" s="1" t="s">
        <v>4</v>
      </c>
      <c r="E385" s="3"/>
      <c r="F385" s="1" t="s">
        <v>12</v>
      </c>
      <c r="G385" s="1" t="s">
        <v>6</v>
      </c>
      <c r="H385" s="1" t="s">
        <v>3</v>
      </c>
      <c r="I385" s="1" t="s">
        <v>4</v>
      </c>
      <c r="L385" s="10" t="s">
        <v>15</v>
      </c>
      <c r="M385" s="10" t="s">
        <v>16</v>
      </c>
    </row>
    <row r="386" spans="1:13" ht="15" thickBot="1" x14ac:dyDescent="0.35">
      <c r="A386" s="2">
        <v>27</v>
      </c>
      <c r="B386" s="2">
        <v>0</v>
      </c>
      <c r="C386" s="2">
        <v>8800</v>
      </c>
      <c r="D386" s="2">
        <f t="shared" ref="D386:D391" si="54">C386^-0.5</f>
        <v>1.066003581778052E-2</v>
      </c>
      <c r="E386" s="3"/>
      <c r="F386" s="2">
        <v>27</v>
      </c>
      <c r="G386" s="2">
        <v>0</v>
      </c>
      <c r="H386" s="1">
        <v>7900</v>
      </c>
      <c r="I386" s="1">
        <f t="shared" ref="I386:I389" si="55">H386^-0.5</f>
        <v>1.1250879009260238E-2</v>
      </c>
      <c r="K386" t="s">
        <v>0</v>
      </c>
      <c r="L386">
        <f>1/SLOPE(D386:D396,B386:B396)</f>
        <v>553.18396394583283</v>
      </c>
      <c r="M386">
        <f>1/(SLOPE(D386:D397,B386:B397)^0.5)</f>
        <v>23.519863178722638</v>
      </c>
    </row>
    <row r="387" spans="1:13" ht="15" thickBot="1" x14ac:dyDescent="0.35">
      <c r="A387" s="2">
        <v>28</v>
      </c>
      <c r="B387" s="2">
        <v>1</v>
      </c>
      <c r="C387" s="2">
        <v>5500</v>
      </c>
      <c r="D387" s="2">
        <f t="shared" si="54"/>
        <v>1.3483997249264842E-2</v>
      </c>
      <c r="E387" s="3"/>
      <c r="F387" s="2">
        <v>28</v>
      </c>
      <c r="G387" s="2">
        <v>1</v>
      </c>
      <c r="H387" s="1">
        <v>5500</v>
      </c>
      <c r="I387" s="1">
        <f t="shared" si="55"/>
        <v>1.3483997249264842E-2</v>
      </c>
      <c r="K387" t="s">
        <v>1</v>
      </c>
      <c r="L387">
        <f>1/SLOPE(I386:I397,G386:G397)</f>
        <v>543.33552672648409</v>
      </c>
      <c r="M387">
        <f>1/SLOPE(I386:I397,G386:G397)^0.5</f>
        <v>23.309558698664461</v>
      </c>
    </row>
    <row r="388" spans="1:13" ht="15" thickBot="1" x14ac:dyDescent="0.35">
      <c r="A388" s="2">
        <v>29</v>
      </c>
      <c r="B388" s="2">
        <v>2</v>
      </c>
      <c r="C388" s="2"/>
      <c r="D388" s="2"/>
      <c r="E388" s="3"/>
      <c r="F388" s="2">
        <v>29</v>
      </c>
      <c r="G388" s="2">
        <v>2</v>
      </c>
      <c r="H388" s="1">
        <v>4440</v>
      </c>
      <c r="I388" s="1">
        <f t="shared" si="55"/>
        <v>1.5007505629691604E-2</v>
      </c>
    </row>
    <row r="389" spans="1:13" ht="15" thickBot="1" x14ac:dyDescent="0.35">
      <c r="A389" s="2">
        <v>30</v>
      </c>
      <c r="B389" s="2">
        <v>3</v>
      </c>
      <c r="C389" s="2"/>
      <c r="D389" s="2"/>
      <c r="E389" s="3"/>
      <c r="F389" s="2">
        <v>30</v>
      </c>
      <c r="G389" s="2">
        <v>3</v>
      </c>
      <c r="H389" s="1">
        <v>3530</v>
      </c>
      <c r="I389" s="1">
        <f t="shared" si="55"/>
        <v>1.6831105696898524E-2</v>
      </c>
    </row>
    <row r="390" spans="1:13" ht="15" thickBot="1" x14ac:dyDescent="0.35">
      <c r="A390" s="2">
        <v>31</v>
      </c>
      <c r="B390" s="2">
        <v>4</v>
      </c>
      <c r="C390" s="2">
        <v>2830</v>
      </c>
      <c r="D390" s="2">
        <f t="shared" si="54"/>
        <v>1.8797789509922808E-2</v>
      </c>
      <c r="E390" s="3"/>
      <c r="F390" s="2">
        <v>31</v>
      </c>
      <c r="G390" s="2">
        <v>4</v>
      </c>
      <c r="H390" s="1">
        <v>2810</v>
      </c>
      <c r="I390" s="1">
        <f>H390^-0.5</f>
        <v>1.8864566947613626E-2</v>
      </c>
    </row>
    <row r="391" spans="1:13" ht="15" thickBot="1" x14ac:dyDescent="0.35">
      <c r="A391" s="2">
        <v>32</v>
      </c>
      <c r="B391" s="2">
        <v>5</v>
      </c>
      <c r="C391" s="2">
        <v>2560</v>
      </c>
      <c r="D391" s="2">
        <f t="shared" si="54"/>
        <v>1.9764235376052371E-2</v>
      </c>
      <c r="E391" s="3"/>
      <c r="F391" s="2">
        <v>32</v>
      </c>
      <c r="G391" s="2">
        <v>5</v>
      </c>
      <c r="H391" s="1">
        <v>2370</v>
      </c>
      <c r="I391" s="1">
        <f>H391^-0.5</f>
        <v>2.0541200750444025E-2</v>
      </c>
    </row>
    <row r="392" spans="1:13" ht="15" thickBot="1" x14ac:dyDescent="0.35">
      <c r="A392" s="2"/>
      <c r="B392" s="2"/>
      <c r="C392" s="2"/>
      <c r="D392" s="2"/>
      <c r="E392" s="3"/>
      <c r="F392" s="2"/>
      <c r="G392" s="2"/>
      <c r="H392" s="1"/>
      <c r="I392" s="1"/>
    </row>
    <row r="393" spans="1:13" ht="15" thickBot="1" x14ac:dyDescent="0.35">
      <c r="A393" s="2"/>
      <c r="B393" s="2"/>
      <c r="C393" s="2"/>
      <c r="D393" s="2"/>
      <c r="E393" s="3"/>
      <c r="F393" s="2"/>
      <c r="G393" s="2"/>
      <c r="H393" s="1"/>
      <c r="I393" s="1"/>
    </row>
    <row r="404" spans="1:13" ht="15" thickBot="1" x14ac:dyDescent="0.35"/>
    <row r="405" spans="1:13" ht="15" thickBot="1" x14ac:dyDescent="0.35">
      <c r="A405" s="17" t="s">
        <v>0</v>
      </c>
      <c r="B405" s="18"/>
      <c r="C405" s="18"/>
      <c r="D405" s="19"/>
      <c r="E405" s="3"/>
      <c r="F405" s="17" t="s">
        <v>1</v>
      </c>
      <c r="G405" s="18"/>
      <c r="H405" s="18"/>
      <c r="I405" s="19"/>
    </row>
    <row r="406" spans="1:13" ht="27.6" thickBot="1" x14ac:dyDescent="0.35">
      <c r="A406" s="1" t="s">
        <v>12</v>
      </c>
      <c r="B406" s="1" t="s">
        <v>6</v>
      </c>
      <c r="C406" s="1" t="s">
        <v>3</v>
      </c>
      <c r="D406" s="1" t="s">
        <v>4</v>
      </c>
      <c r="E406" s="3"/>
      <c r="F406" s="1" t="s">
        <v>12</v>
      </c>
      <c r="G406" s="1" t="s">
        <v>6</v>
      </c>
      <c r="H406" s="1" t="s">
        <v>3</v>
      </c>
      <c r="I406" s="1" t="s">
        <v>4</v>
      </c>
      <c r="L406" s="10" t="s">
        <v>15</v>
      </c>
      <c r="M406" s="10" t="s">
        <v>16</v>
      </c>
    </row>
    <row r="407" spans="1:13" ht="15" thickBot="1" x14ac:dyDescent="0.35">
      <c r="A407" s="2">
        <v>41</v>
      </c>
      <c r="B407" s="2">
        <v>0</v>
      </c>
      <c r="C407" s="2">
        <v>8400</v>
      </c>
      <c r="D407" s="2">
        <f t="shared" ref="D407:D413" si="56">C407^-0.5</f>
        <v>1.0910894511799619E-2</v>
      </c>
      <c r="E407" s="3"/>
      <c r="F407" s="2">
        <v>41</v>
      </c>
      <c r="G407" s="2">
        <v>0</v>
      </c>
      <c r="H407" s="1">
        <v>8100</v>
      </c>
      <c r="I407" s="1">
        <f t="shared" ref="I407:I410" si="57">H407^-0.5</f>
        <v>1.1111111111111112E-2</v>
      </c>
      <c r="K407" t="s">
        <v>0</v>
      </c>
      <c r="L407">
        <f>1/SLOPE(D407:D417,B407:B417)</f>
        <v>981.73500744601597</v>
      </c>
      <c r="M407">
        <f>1/(SLOPE(D407:D418,B407:B418)^0.5)</f>
        <v>31.332650820605902</v>
      </c>
    </row>
    <row r="408" spans="1:13" ht="15" thickBot="1" x14ac:dyDescent="0.35">
      <c r="A408" s="2">
        <v>42</v>
      </c>
      <c r="B408" s="2">
        <v>1</v>
      </c>
      <c r="C408" s="2">
        <v>7100</v>
      </c>
      <c r="D408" s="2">
        <f t="shared" si="56"/>
        <v>1.1867816581938534E-2</v>
      </c>
      <c r="E408" s="3"/>
      <c r="F408" s="2">
        <v>42</v>
      </c>
      <c r="G408" s="2">
        <v>1</v>
      </c>
      <c r="H408" s="1">
        <v>6720</v>
      </c>
      <c r="I408" s="1">
        <f t="shared" si="57"/>
        <v>1.2198750911856666E-2</v>
      </c>
      <c r="K408" t="s">
        <v>1</v>
      </c>
      <c r="L408">
        <f>1/SLOPE(I407:I418,G407:G418)</f>
        <v>1081.6483614653466</v>
      </c>
      <c r="M408">
        <f>1/SLOPE(I407:I418,G407:G418)^0.5</f>
        <v>32.888422909366554</v>
      </c>
    </row>
    <row r="409" spans="1:13" ht="15" thickBot="1" x14ac:dyDescent="0.35">
      <c r="A409" s="2">
        <v>43</v>
      </c>
      <c r="B409" s="2">
        <v>2</v>
      </c>
      <c r="C409" s="2">
        <v>5900</v>
      </c>
      <c r="D409" s="2">
        <f t="shared" si="56"/>
        <v>1.3018891098082387E-2</v>
      </c>
      <c r="E409" s="3"/>
      <c r="F409" s="2">
        <v>43</v>
      </c>
      <c r="G409" s="2">
        <v>2</v>
      </c>
      <c r="H409" s="1">
        <v>5830</v>
      </c>
      <c r="I409" s="1">
        <f t="shared" si="57"/>
        <v>1.3096815896275179E-2</v>
      </c>
    </row>
    <row r="410" spans="1:13" ht="15" thickBot="1" x14ac:dyDescent="0.35">
      <c r="A410" s="2">
        <v>44</v>
      </c>
      <c r="B410" s="2">
        <v>3</v>
      </c>
      <c r="C410" s="2">
        <v>5400</v>
      </c>
      <c r="D410" s="2">
        <f t="shared" si="56"/>
        <v>1.3608276348795433E-2</v>
      </c>
      <c r="E410" s="3"/>
      <c r="F410" s="2">
        <v>44</v>
      </c>
      <c r="G410" s="2">
        <v>3</v>
      </c>
      <c r="H410" s="1">
        <v>5120</v>
      </c>
      <c r="I410" s="1">
        <f t="shared" si="57"/>
        <v>1.3975424859373685E-2</v>
      </c>
    </row>
    <row r="411" spans="1:13" ht="15" thickBot="1" x14ac:dyDescent="0.35">
      <c r="A411" s="2">
        <v>45</v>
      </c>
      <c r="B411" s="2">
        <v>4</v>
      </c>
      <c r="C411" s="2">
        <v>4500</v>
      </c>
      <c r="D411" s="2">
        <f t="shared" si="56"/>
        <v>1.4907119849998599E-2</v>
      </c>
      <c r="E411" s="3"/>
      <c r="F411" s="2">
        <v>45</v>
      </c>
      <c r="G411" s="2">
        <v>4</v>
      </c>
      <c r="H411" s="1">
        <v>4570</v>
      </c>
      <c r="I411" s="1">
        <f>H411^-0.5</f>
        <v>1.4792510968188684E-2</v>
      </c>
    </row>
    <row r="412" spans="1:13" ht="15" thickBot="1" x14ac:dyDescent="0.35">
      <c r="A412" s="2">
        <v>46</v>
      </c>
      <c r="B412" s="2">
        <v>5</v>
      </c>
      <c r="C412" s="2">
        <v>3900</v>
      </c>
      <c r="D412" s="2">
        <f t="shared" si="56"/>
        <v>1.6012815380508715E-2</v>
      </c>
      <c r="E412" s="3"/>
      <c r="F412" s="2">
        <v>46</v>
      </c>
      <c r="G412" s="2">
        <v>5</v>
      </c>
      <c r="H412" s="1">
        <v>3960</v>
      </c>
      <c r="I412" s="1">
        <f>H412^-0.5</f>
        <v>1.5891043154093204E-2</v>
      </c>
    </row>
    <row r="413" spans="1:13" ht="15" thickBot="1" x14ac:dyDescent="0.35">
      <c r="A413" s="2">
        <v>47</v>
      </c>
      <c r="B413" s="2">
        <v>6</v>
      </c>
      <c r="C413" s="2">
        <v>3450</v>
      </c>
      <c r="D413" s="2">
        <f t="shared" si="56"/>
        <v>1.7025130615174973E-2</v>
      </c>
      <c r="E413" s="3"/>
      <c r="F413" s="2">
        <v>47</v>
      </c>
      <c r="G413" s="2">
        <v>6</v>
      </c>
      <c r="H413" s="1">
        <v>3580</v>
      </c>
      <c r="I413" s="1">
        <f t="shared" ref="I413" si="58">H413^-0.5</f>
        <v>1.671315676162189E-2</v>
      </c>
    </row>
    <row r="414" spans="1:13" ht="15" thickBot="1" x14ac:dyDescent="0.35">
      <c r="A414" s="2"/>
      <c r="B414" s="2"/>
      <c r="C414" s="2"/>
      <c r="D414" s="2"/>
      <c r="E414" s="3"/>
      <c r="F414" s="2"/>
      <c r="G414" s="2"/>
      <c r="H414" s="1"/>
      <c r="I414" s="1"/>
    </row>
    <row r="426" spans="1:13" ht="15" thickBot="1" x14ac:dyDescent="0.35"/>
    <row r="427" spans="1:13" ht="15" thickBot="1" x14ac:dyDescent="0.35">
      <c r="A427" s="17" t="s">
        <v>0</v>
      </c>
      <c r="B427" s="18"/>
      <c r="C427" s="18"/>
      <c r="D427" s="19"/>
      <c r="E427" s="3"/>
      <c r="F427" s="17" t="s">
        <v>1</v>
      </c>
      <c r="G427" s="18"/>
      <c r="H427" s="18"/>
      <c r="I427" s="19"/>
    </row>
    <row r="428" spans="1:13" ht="27.6" thickBot="1" x14ac:dyDescent="0.35">
      <c r="A428" s="1" t="s">
        <v>12</v>
      </c>
      <c r="B428" s="1" t="s">
        <v>6</v>
      </c>
      <c r="C428" s="1" t="s">
        <v>3</v>
      </c>
      <c r="D428" s="1" t="s">
        <v>4</v>
      </c>
      <c r="E428" s="3"/>
      <c r="F428" s="1" t="s">
        <v>12</v>
      </c>
      <c r="G428" s="1" t="s">
        <v>6</v>
      </c>
      <c r="H428" s="1" t="s">
        <v>3</v>
      </c>
      <c r="I428" s="1" t="s">
        <v>4</v>
      </c>
      <c r="L428" s="10" t="s">
        <v>15</v>
      </c>
      <c r="M428" s="10" t="s">
        <v>16</v>
      </c>
    </row>
    <row r="429" spans="1:13" ht="15" thickBot="1" x14ac:dyDescent="0.35">
      <c r="A429" s="2">
        <v>50</v>
      </c>
      <c r="B429" s="2">
        <v>0</v>
      </c>
      <c r="C429" s="2">
        <v>11000</v>
      </c>
      <c r="D429" s="2">
        <f t="shared" ref="D429:D433" si="59">C429^-0.5</f>
        <v>9.5346258924559231E-3</v>
      </c>
      <c r="E429" s="3"/>
      <c r="F429" s="2">
        <v>50</v>
      </c>
      <c r="G429" s="2">
        <v>0</v>
      </c>
      <c r="H429" s="1">
        <v>9600</v>
      </c>
      <c r="I429" s="1">
        <f t="shared" ref="I429:I432" si="60">H429^-0.5</f>
        <v>1.0206207261596576E-2</v>
      </c>
      <c r="K429" t="s">
        <v>0</v>
      </c>
      <c r="L429">
        <f>1/SLOPE(D429:D439,B429:B439)</f>
        <v>1480.2945726214707</v>
      </c>
      <c r="M429">
        <f>1/(SLOPE(D429:D440,B429:B440)^0.5)</f>
        <v>38.474596458201752</v>
      </c>
    </row>
    <row r="430" spans="1:13" ht="15" thickBot="1" x14ac:dyDescent="0.35">
      <c r="A430" s="2">
        <v>51</v>
      </c>
      <c r="B430" s="2">
        <v>1</v>
      </c>
      <c r="C430" s="2">
        <v>8200</v>
      </c>
      <c r="D430" s="2">
        <f t="shared" si="59"/>
        <v>1.1043152607484653E-2</v>
      </c>
      <c r="E430" s="3"/>
      <c r="F430" s="2">
        <v>51</v>
      </c>
      <c r="G430" s="2">
        <v>1</v>
      </c>
      <c r="H430" s="1">
        <v>8500</v>
      </c>
      <c r="I430" s="1">
        <f t="shared" si="60"/>
        <v>1.0846522890932807E-2</v>
      </c>
      <c r="K430" t="s">
        <v>1</v>
      </c>
      <c r="L430">
        <f>1/SLOPE(I429:I440,G429:G440)</f>
        <v>1777.9649583960033</v>
      </c>
      <c r="M430">
        <f>1/SLOPE(I429:I440,G429:G440)^0.5</f>
        <v>42.165921766232067</v>
      </c>
    </row>
    <row r="431" spans="1:13" ht="15" thickBot="1" x14ac:dyDescent="0.35">
      <c r="A431" s="2">
        <v>52</v>
      </c>
      <c r="B431" s="2">
        <v>2</v>
      </c>
      <c r="C431" s="2">
        <v>7400</v>
      </c>
      <c r="D431" s="2">
        <f t="shared" si="59"/>
        <v>1.1624763874381928E-2</v>
      </c>
      <c r="E431" s="3"/>
      <c r="F431" s="2">
        <v>52</v>
      </c>
      <c r="G431" s="2">
        <v>2</v>
      </c>
      <c r="H431" s="1">
        <v>7400</v>
      </c>
      <c r="I431" s="1">
        <f t="shared" si="60"/>
        <v>1.1624763874381928E-2</v>
      </c>
    </row>
    <row r="432" spans="1:13" ht="15" thickBot="1" x14ac:dyDescent="0.35">
      <c r="A432" s="2">
        <v>53</v>
      </c>
      <c r="B432" s="2">
        <v>3</v>
      </c>
      <c r="C432" s="2">
        <v>7100</v>
      </c>
      <c r="D432" s="2">
        <f t="shared" si="59"/>
        <v>1.1867816581938534E-2</v>
      </c>
      <c r="E432" s="3"/>
      <c r="F432" s="2">
        <v>53</v>
      </c>
      <c r="G432" s="2">
        <v>3</v>
      </c>
      <c r="H432" s="1">
        <v>7200</v>
      </c>
      <c r="I432" s="1">
        <f t="shared" si="60"/>
        <v>1.1785113019775792E-2</v>
      </c>
    </row>
    <row r="433" spans="1:13" ht="15" thickBot="1" x14ac:dyDescent="0.35">
      <c r="A433" s="2">
        <v>54</v>
      </c>
      <c r="B433" s="2">
        <v>4</v>
      </c>
      <c r="C433" s="2">
        <v>6400</v>
      </c>
      <c r="D433" s="2">
        <f t="shared" si="59"/>
        <v>1.2500000000000001E-2</v>
      </c>
      <c r="E433" s="3"/>
      <c r="F433" s="2">
        <v>54</v>
      </c>
      <c r="G433" s="2">
        <v>4</v>
      </c>
      <c r="H433" s="1">
        <v>6350</v>
      </c>
      <c r="I433" s="1">
        <f>H433^-0.5</f>
        <v>1.254911610276317E-2</v>
      </c>
    </row>
    <row r="434" spans="1:13" ht="15" thickBot="1" x14ac:dyDescent="0.35">
      <c r="A434" s="2"/>
      <c r="B434" s="2"/>
      <c r="C434" s="2"/>
      <c r="D434" s="2"/>
      <c r="E434" s="3"/>
      <c r="F434" s="2"/>
      <c r="G434" s="2"/>
      <c r="H434" s="1"/>
      <c r="I434" s="1"/>
    </row>
    <row r="435" spans="1:13" ht="15" thickBot="1" x14ac:dyDescent="0.35">
      <c r="A435" s="2"/>
      <c r="B435" s="2"/>
      <c r="C435" s="2"/>
      <c r="D435" s="2"/>
      <c r="E435" s="3"/>
      <c r="F435" s="2"/>
      <c r="G435" s="2"/>
      <c r="H435" s="1"/>
      <c r="I435" s="1"/>
    </row>
    <row r="446" spans="1:13" ht="15" thickBot="1" x14ac:dyDescent="0.35"/>
    <row r="447" spans="1:13" ht="15" thickBot="1" x14ac:dyDescent="0.35">
      <c r="A447" s="17" t="s">
        <v>0</v>
      </c>
      <c r="B447" s="18"/>
      <c r="C447" s="18"/>
      <c r="D447" s="19"/>
      <c r="E447" s="3"/>
      <c r="F447" s="17" t="s">
        <v>1</v>
      </c>
      <c r="G447" s="18"/>
      <c r="H447" s="18"/>
      <c r="I447" s="19"/>
    </row>
    <row r="448" spans="1:13" ht="27.6" thickBot="1" x14ac:dyDescent="0.35">
      <c r="A448" s="1" t="s">
        <v>12</v>
      </c>
      <c r="B448" s="1" t="s">
        <v>6</v>
      </c>
      <c r="C448" s="1" t="s">
        <v>3</v>
      </c>
      <c r="D448" s="1" t="s">
        <v>4</v>
      </c>
      <c r="E448" s="3"/>
      <c r="F448" s="1" t="s">
        <v>12</v>
      </c>
      <c r="G448" s="1" t="s">
        <v>6</v>
      </c>
      <c r="H448" s="1" t="s">
        <v>3</v>
      </c>
      <c r="I448" s="1" t="s">
        <v>4</v>
      </c>
      <c r="L448" s="10" t="s">
        <v>15</v>
      </c>
      <c r="M448" s="10" t="s">
        <v>16</v>
      </c>
    </row>
    <row r="449" spans="1:13" ht="15" thickBot="1" x14ac:dyDescent="0.35">
      <c r="A449" s="2">
        <v>3</v>
      </c>
      <c r="B449" s="2">
        <v>0</v>
      </c>
      <c r="C449" s="2">
        <v>12800</v>
      </c>
      <c r="D449" s="2">
        <f t="shared" ref="D449:D455" si="61">C449^-0.5</f>
        <v>8.838834764831844E-3</v>
      </c>
      <c r="E449" s="3"/>
      <c r="F449" s="2">
        <v>3</v>
      </c>
      <c r="G449" s="2">
        <v>0</v>
      </c>
      <c r="H449" s="1">
        <v>10500</v>
      </c>
      <c r="I449" s="1">
        <f t="shared" ref="I449:I452" si="62">H449^-0.5</f>
        <v>9.7590007294853318E-3</v>
      </c>
      <c r="K449" t="s">
        <v>0</v>
      </c>
      <c r="L449">
        <f>1/SLOPE(D449:D459,B449:B459)</f>
        <v>1892.9897777907938</v>
      </c>
      <c r="M449">
        <f>1/(SLOPE(D449:D460,B449:B460)^0.5)</f>
        <v>43.508502362076243</v>
      </c>
    </row>
    <row r="450" spans="1:13" ht="15" thickBot="1" x14ac:dyDescent="0.35">
      <c r="A450" s="2">
        <v>4</v>
      </c>
      <c r="B450" s="2">
        <v>1</v>
      </c>
      <c r="C450" s="2"/>
      <c r="D450" s="2"/>
      <c r="E450" s="3"/>
      <c r="F450" s="2">
        <v>4</v>
      </c>
      <c r="G450" s="2">
        <v>1</v>
      </c>
      <c r="H450" s="1">
        <v>9900</v>
      </c>
      <c r="I450" s="1">
        <f t="shared" si="62"/>
        <v>1.005037815259212E-2</v>
      </c>
      <c r="K450" t="s">
        <v>1</v>
      </c>
      <c r="L450">
        <f>1/SLOPE(I449:I460,G449:G460)</f>
        <v>2185.659332504636</v>
      </c>
      <c r="M450">
        <f>1/SLOPE(I449:I460,G449:G460)^0.5</f>
        <v>46.751035630289898</v>
      </c>
    </row>
    <row r="451" spans="1:13" ht="15" thickBot="1" x14ac:dyDescent="0.35">
      <c r="A451" s="2">
        <v>5</v>
      </c>
      <c r="B451" s="2">
        <v>2</v>
      </c>
      <c r="C451" s="2">
        <v>9300</v>
      </c>
      <c r="D451" s="2">
        <f t="shared" si="61"/>
        <v>1.0369516947304253E-2</v>
      </c>
      <c r="E451" s="3"/>
      <c r="F451" s="2">
        <v>5</v>
      </c>
      <c r="G451" s="2">
        <v>2</v>
      </c>
      <c r="H451" s="1">
        <v>8600</v>
      </c>
      <c r="I451" s="1">
        <f t="shared" si="62"/>
        <v>1.0783277320343841E-2</v>
      </c>
    </row>
    <row r="452" spans="1:13" ht="15" thickBot="1" x14ac:dyDescent="0.35">
      <c r="A452" s="2">
        <v>6</v>
      </c>
      <c r="B452" s="2">
        <v>3</v>
      </c>
      <c r="C452" s="2">
        <v>7800</v>
      </c>
      <c r="D452" s="2">
        <f t="shared" si="61"/>
        <v>1.1322770341445958E-2</v>
      </c>
      <c r="E452" s="3"/>
      <c r="F452" s="2">
        <v>6</v>
      </c>
      <c r="G452" s="2">
        <v>3</v>
      </c>
      <c r="H452" s="1">
        <v>8000</v>
      </c>
      <c r="I452" s="1">
        <f t="shared" si="62"/>
        <v>1.1180339887498949E-2</v>
      </c>
    </row>
    <row r="453" spans="1:13" ht="15" thickBot="1" x14ac:dyDescent="0.35">
      <c r="A453" s="2">
        <v>7</v>
      </c>
      <c r="B453" s="2">
        <v>4</v>
      </c>
      <c r="C453" s="2">
        <v>7400</v>
      </c>
      <c r="D453" s="2">
        <f t="shared" si="61"/>
        <v>1.1624763874381928E-2</v>
      </c>
      <c r="E453" s="3"/>
      <c r="F453" s="2">
        <v>7</v>
      </c>
      <c r="G453" s="2">
        <v>4</v>
      </c>
      <c r="H453" s="1">
        <v>7000</v>
      </c>
      <c r="I453" s="1">
        <f>H453^-0.5</f>
        <v>1.1952286093343936E-2</v>
      </c>
    </row>
    <row r="454" spans="1:13" ht="15" thickBot="1" x14ac:dyDescent="0.35">
      <c r="A454" s="2">
        <v>8</v>
      </c>
      <c r="B454" s="2">
        <v>5</v>
      </c>
      <c r="C454" s="2">
        <v>6400</v>
      </c>
      <c r="D454" s="2">
        <f t="shared" si="61"/>
        <v>1.2500000000000001E-2</v>
      </c>
      <c r="E454" s="3"/>
      <c r="F454" s="2">
        <v>8</v>
      </c>
      <c r="G454" s="2">
        <v>5</v>
      </c>
      <c r="H454" s="1">
        <v>6720</v>
      </c>
      <c r="I454" s="1">
        <f>H454^-0.5</f>
        <v>1.2198750911856666E-2</v>
      </c>
    </row>
    <row r="455" spans="1:13" ht="15" thickBot="1" x14ac:dyDescent="0.35">
      <c r="A455" s="2">
        <v>9</v>
      </c>
      <c r="B455" s="2">
        <v>6</v>
      </c>
      <c r="C455" s="2">
        <v>5900</v>
      </c>
      <c r="D455" s="2">
        <f t="shared" si="61"/>
        <v>1.3018891098082387E-2</v>
      </c>
      <c r="E455" s="3"/>
      <c r="F455" s="2">
        <v>9</v>
      </c>
      <c r="G455" s="2">
        <v>6</v>
      </c>
      <c r="H455" s="1">
        <v>6170</v>
      </c>
      <c r="I455" s="1">
        <f t="shared" ref="I455:I459" si="63">H455^-0.5</f>
        <v>1.273085049377989E-2</v>
      </c>
    </row>
    <row r="456" spans="1:13" ht="15" thickBot="1" x14ac:dyDescent="0.35">
      <c r="A456" s="2">
        <v>10</v>
      </c>
      <c r="B456" s="2">
        <v>7</v>
      </c>
      <c r="C456" s="2">
        <v>5700</v>
      </c>
      <c r="D456" s="2">
        <f t="shared" ref="D456:D459" si="64">C456^-0.5</f>
        <v>1.324532357065044E-2</v>
      </c>
      <c r="E456" s="3"/>
      <c r="F456" s="2">
        <v>10</v>
      </c>
      <c r="G456" s="2">
        <v>7</v>
      </c>
      <c r="H456" s="1">
        <v>5660</v>
      </c>
      <c r="I456" s="1">
        <f t="shared" si="63"/>
        <v>1.3292044433783767E-2</v>
      </c>
    </row>
    <row r="457" spans="1:13" ht="15" thickBot="1" x14ac:dyDescent="0.35">
      <c r="A457" s="2">
        <v>11</v>
      </c>
      <c r="B457" s="2">
        <v>8</v>
      </c>
      <c r="C457" s="2">
        <v>5700</v>
      </c>
      <c r="D457" s="2">
        <f t="shared" si="64"/>
        <v>1.324532357065044E-2</v>
      </c>
      <c r="E457" s="3"/>
      <c r="F457" s="2">
        <v>11</v>
      </c>
      <c r="G457" s="2">
        <v>8</v>
      </c>
      <c r="H457" s="1">
        <v>5270</v>
      </c>
      <c r="I457" s="1">
        <f t="shared" si="63"/>
        <v>1.3775097846589401E-2</v>
      </c>
    </row>
    <row r="458" spans="1:13" ht="15" thickBot="1" x14ac:dyDescent="0.35">
      <c r="A458" s="2">
        <v>12</v>
      </c>
      <c r="B458" s="2">
        <v>9</v>
      </c>
      <c r="C458" s="2">
        <v>5100</v>
      </c>
      <c r="D458" s="2">
        <f t="shared" si="64"/>
        <v>1.40028008402801E-2</v>
      </c>
      <c r="E458" s="3"/>
      <c r="F458" s="2">
        <v>12</v>
      </c>
      <c r="G458" s="2">
        <v>9</v>
      </c>
      <c r="H458" s="1">
        <v>5200</v>
      </c>
      <c r="I458" s="1">
        <f t="shared" si="63"/>
        <v>1.3867504905630728E-2</v>
      </c>
    </row>
    <row r="459" spans="1:13" ht="15" thickBot="1" x14ac:dyDescent="0.35">
      <c r="A459" s="2">
        <v>13</v>
      </c>
      <c r="B459" s="2">
        <v>10</v>
      </c>
      <c r="C459" s="2">
        <v>4800</v>
      </c>
      <c r="D459" s="2">
        <f t="shared" si="64"/>
        <v>1.4433756729740642E-2</v>
      </c>
      <c r="E459" s="3"/>
      <c r="F459" s="2">
        <v>13</v>
      </c>
      <c r="G459" s="2">
        <v>10</v>
      </c>
      <c r="H459" s="1">
        <v>5120</v>
      </c>
      <c r="I459" s="1">
        <f t="shared" si="63"/>
        <v>1.3975424859373685E-2</v>
      </c>
    </row>
    <row r="472" spans="1:13" ht="15" thickBot="1" x14ac:dyDescent="0.35"/>
    <row r="473" spans="1:13" ht="15" thickBot="1" x14ac:dyDescent="0.35">
      <c r="A473" s="17" t="s">
        <v>0</v>
      </c>
      <c r="B473" s="18"/>
      <c r="C473" s="18"/>
      <c r="D473" s="19"/>
      <c r="E473" s="3"/>
      <c r="F473" s="17" t="s">
        <v>49</v>
      </c>
      <c r="G473" s="18"/>
      <c r="H473" s="18"/>
      <c r="I473" s="19"/>
    </row>
    <row r="474" spans="1:13" ht="27.6" thickBot="1" x14ac:dyDescent="0.35">
      <c r="A474" s="1" t="s">
        <v>12</v>
      </c>
      <c r="B474" s="1" t="s">
        <v>6</v>
      </c>
      <c r="C474" s="1" t="s">
        <v>3</v>
      </c>
      <c r="D474" s="1" t="s">
        <v>4</v>
      </c>
      <c r="E474" s="3"/>
      <c r="F474" s="1" t="s">
        <v>12</v>
      </c>
      <c r="G474" s="1" t="s">
        <v>6</v>
      </c>
      <c r="H474" s="1" t="s">
        <v>3</v>
      </c>
      <c r="I474" s="1" t="s">
        <v>4</v>
      </c>
      <c r="L474" s="10" t="s">
        <v>15</v>
      </c>
      <c r="M474" s="10" t="s">
        <v>16</v>
      </c>
    </row>
    <row r="475" spans="1:13" ht="15" thickBot="1" x14ac:dyDescent="0.35">
      <c r="A475" s="2">
        <v>12</v>
      </c>
      <c r="B475" s="2">
        <v>0</v>
      </c>
      <c r="C475" s="2">
        <v>11300</v>
      </c>
      <c r="D475" s="2">
        <f t="shared" ref="D475:D476" si="65">C475^-0.5</f>
        <v>9.4072086838359725E-3</v>
      </c>
      <c r="E475" s="3"/>
      <c r="F475" s="2">
        <v>29</v>
      </c>
      <c r="G475" s="2">
        <v>0</v>
      </c>
      <c r="H475" s="1">
        <v>9300</v>
      </c>
      <c r="I475" s="1">
        <f t="shared" ref="I475:I478" si="66">H475^-0.5</f>
        <v>1.0369516947304253E-2</v>
      </c>
      <c r="K475" t="s">
        <v>0</v>
      </c>
      <c r="L475">
        <f>1/SLOPE(D475:D485,B475:B485)</f>
        <v>2689.5033608679237</v>
      </c>
      <c r="M475">
        <f>1/(SLOPE(D475:D486,B475:B486)^0.5)</f>
        <v>51.860421911780897</v>
      </c>
    </row>
    <row r="476" spans="1:13" ht="15" thickBot="1" x14ac:dyDescent="0.35">
      <c r="A476" s="2">
        <v>13</v>
      </c>
      <c r="B476" s="2">
        <v>1</v>
      </c>
      <c r="C476" s="2">
        <v>10200</v>
      </c>
      <c r="D476" s="2">
        <f t="shared" si="65"/>
        <v>9.9014754297667429E-3</v>
      </c>
      <c r="E476" s="3"/>
      <c r="F476" s="2">
        <v>30</v>
      </c>
      <c r="G476" s="2">
        <v>1</v>
      </c>
      <c r="H476" s="1">
        <v>8400</v>
      </c>
      <c r="I476" s="1">
        <f t="shared" si="66"/>
        <v>1.0910894511799619E-2</v>
      </c>
      <c r="K476" t="s">
        <v>49</v>
      </c>
      <c r="L476">
        <f>1/SLOPE(I475:I486,G475:G486)</f>
        <v>3173.9757506127853</v>
      </c>
      <c r="M476">
        <f>1/SLOPE(I475:I486,G475:G486)^0.5</f>
        <v>56.33804887119171</v>
      </c>
    </row>
    <row r="477" spans="1:13" ht="15" thickBot="1" x14ac:dyDescent="0.35">
      <c r="A477" s="2">
        <v>14</v>
      </c>
      <c r="B477" s="2">
        <v>2</v>
      </c>
      <c r="C477" s="2">
        <v>9300</v>
      </c>
      <c r="D477" s="2">
        <f t="shared" ref="D477:D482" si="67">C477^-0.5</f>
        <v>1.0369516947304253E-2</v>
      </c>
      <c r="E477" s="3"/>
      <c r="F477" s="2">
        <v>31</v>
      </c>
      <c r="G477" s="2">
        <v>2</v>
      </c>
      <c r="H477" s="1">
        <v>7800</v>
      </c>
      <c r="I477" s="1">
        <f t="shared" si="66"/>
        <v>1.1322770341445958E-2</v>
      </c>
    </row>
    <row r="478" spans="1:13" ht="15" thickBot="1" x14ac:dyDescent="0.35">
      <c r="A478" s="2">
        <v>15</v>
      </c>
      <c r="B478" s="2">
        <v>3</v>
      </c>
      <c r="C478" s="2"/>
      <c r="D478" s="2"/>
      <c r="E478" s="3"/>
      <c r="F478" s="2">
        <v>32</v>
      </c>
      <c r="G478" s="2">
        <v>3</v>
      </c>
      <c r="H478" s="1">
        <v>7600</v>
      </c>
      <c r="I478" s="1">
        <f t="shared" si="66"/>
        <v>1.1470786693528088E-2</v>
      </c>
    </row>
    <row r="479" spans="1:13" ht="15" thickBot="1" x14ac:dyDescent="0.35">
      <c r="A479" s="2">
        <v>16</v>
      </c>
      <c r="B479" s="2">
        <v>4</v>
      </c>
      <c r="C479" s="2">
        <v>8000</v>
      </c>
      <c r="D479" s="2">
        <f t="shared" si="67"/>
        <v>1.1180339887498949E-2</v>
      </c>
      <c r="E479" s="3"/>
      <c r="F479" s="2">
        <v>33</v>
      </c>
      <c r="G479" s="2">
        <v>4</v>
      </c>
      <c r="H479" s="1">
        <v>7100</v>
      </c>
      <c r="I479" s="1">
        <f>H479^-0.5</f>
        <v>1.1867816581938534E-2</v>
      </c>
    </row>
    <row r="480" spans="1:13" ht="15" thickBot="1" x14ac:dyDescent="0.35">
      <c r="A480" s="2">
        <v>17</v>
      </c>
      <c r="B480" s="2">
        <v>5</v>
      </c>
      <c r="C480" s="2">
        <v>7800</v>
      </c>
      <c r="D480" s="2">
        <f t="shared" si="67"/>
        <v>1.1322770341445958E-2</v>
      </c>
      <c r="E480" s="3"/>
      <c r="F480" s="2">
        <v>34</v>
      </c>
      <c r="G480" s="2">
        <v>5</v>
      </c>
      <c r="H480" s="1">
        <v>6900</v>
      </c>
      <c r="I480" s="1">
        <f>H480^-0.5</f>
        <v>1.203858530857692E-2</v>
      </c>
    </row>
    <row r="481" spans="1:9" ht="15" thickBot="1" x14ac:dyDescent="0.35">
      <c r="A481" s="2">
        <v>18</v>
      </c>
      <c r="B481" s="2">
        <v>6</v>
      </c>
      <c r="C481" s="2">
        <v>7200</v>
      </c>
      <c r="D481" s="2">
        <f t="shared" si="67"/>
        <v>1.1785113019775792E-2</v>
      </c>
      <c r="E481" s="3"/>
      <c r="F481" s="2">
        <v>35</v>
      </c>
      <c r="G481" s="2">
        <v>6</v>
      </c>
      <c r="H481" s="1">
        <v>6200</v>
      </c>
      <c r="I481" s="1">
        <f t="shared" ref="I481:I486" si="68">H481^-0.5</f>
        <v>1.270001270001905E-2</v>
      </c>
    </row>
    <row r="482" spans="1:9" ht="15" thickBot="1" x14ac:dyDescent="0.35">
      <c r="A482" s="2">
        <v>19</v>
      </c>
      <c r="B482" s="2">
        <v>7</v>
      </c>
      <c r="C482" s="2">
        <v>6900</v>
      </c>
      <c r="D482" s="2">
        <f t="shared" si="67"/>
        <v>1.203858530857692E-2</v>
      </c>
      <c r="E482" s="3"/>
      <c r="F482" s="2">
        <v>36</v>
      </c>
      <c r="G482" s="2">
        <v>7</v>
      </c>
      <c r="H482" s="1">
        <v>5900</v>
      </c>
      <c r="I482" s="1">
        <f t="shared" si="68"/>
        <v>1.3018891098082387E-2</v>
      </c>
    </row>
    <row r="483" spans="1:9" ht="15" thickBot="1" x14ac:dyDescent="0.35">
      <c r="A483" s="2"/>
      <c r="B483" s="2"/>
      <c r="C483" s="2"/>
      <c r="D483" s="2"/>
      <c r="E483" s="3"/>
      <c r="F483" s="2">
        <v>37</v>
      </c>
      <c r="G483" s="2">
        <v>8</v>
      </c>
      <c r="H483" s="1">
        <v>5900</v>
      </c>
      <c r="I483" s="1">
        <f t="shared" si="68"/>
        <v>1.3018891098082387E-2</v>
      </c>
    </row>
    <row r="484" spans="1:9" ht="15" thickBot="1" x14ac:dyDescent="0.35">
      <c r="A484" s="2"/>
      <c r="B484" s="2"/>
      <c r="C484" s="2"/>
      <c r="D484" s="2"/>
      <c r="E484" s="3"/>
      <c r="F484" s="2">
        <v>38</v>
      </c>
      <c r="G484" s="2">
        <v>9</v>
      </c>
      <c r="H484" s="1">
        <v>5500</v>
      </c>
      <c r="I484" s="1">
        <f t="shared" si="68"/>
        <v>1.3483997249264842E-2</v>
      </c>
    </row>
    <row r="485" spans="1:9" ht="15" thickBot="1" x14ac:dyDescent="0.35">
      <c r="A485" s="2"/>
      <c r="B485" s="2"/>
      <c r="C485" s="2"/>
      <c r="D485" s="2"/>
      <c r="E485" s="3"/>
      <c r="F485" s="2">
        <v>39</v>
      </c>
      <c r="G485" s="2">
        <v>10</v>
      </c>
      <c r="H485" s="1">
        <v>5500</v>
      </c>
      <c r="I485" s="1">
        <f t="shared" si="68"/>
        <v>1.3483997249264842E-2</v>
      </c>
    </row>
    <row r="486" spans="1:9" ht="15" thickBot="1" x14ac:dyDescent="0.35">
      <c r="A486" s="2"/>
      <c r="B486" s="2"/>
      <c r="C486" s="2"/>
      <c r="D486" s="2"/>
      <c r="E486" s="3"/>
      <c r="F486" s="2">
        <v>40</v>
      </c>
      <c r="G486" s="2">
        <v>11</v>
      </c>
      <c r="H486" s="1">
        <v>5100</v>
      </c>
      <c r="I486" s="1">
        <f t="shared" si="68"/>
        <v>1.40028008402801E-2</v>
      </c>
    </row>
    <row r="499" spans="1:13" ht="15" thickBot="1" x14ac:dyDescent="0.35"/>
    <row r="500" spans="1:13" ht="15" thickBot="1" x14ac:dyDescent="0.35">
      <c r="A500" s="17" t="s">
        <v>0</v>
      </c>
      <c r="B500" s="18"/>
      <c r="C500" s="18"/>
      <c r="D500" s="19"/>
      <c r="E500" s="3"/>
      <c r="F500" s="17" t="s">
        <v>49</v>
      </c>
      <c r="G500" s="18"/>
      <c r="H500" s="18"/>
      <c r="I500" s="19"/>
    </row>
    <row r="501" spans="1:13" ht="27.6" thickBot="1" x14ac:dyDescent="0.35">
      <c r="A501" s="1" t="s">
        <v>12</v>
      </c>
      <c r="B501" s="1" t="s">
        <v>6</v>
      </c>
      <c r="C501" s="1" t="s">
        <v>3</v>
      </c>
      <c r="D501" s="1" t="s">
        <v>4</v>
      </c>
      <c r="E501" s="3"/>
      <c r="F501" s="1" t="s">
        <v>12</v>
      </c>
      <c r="G501" s="1" t="s">
        <v>6</v>
      </c>
      <c r="H501" s="1" t="s">
        <v>3</v>
      </c>
      <c r="I501" s="1" t="s">
        <v>4</v>
      </c>
      <c r="L501" s="10" t="s">
        <v>15</v>
      </c>
      <c r="M501" s="10" t="s">
        <v>16</v>
      </c>
    </row>
    <row r="502" spans="1:13" ht="15" thickBot="1" x14ac:dyDescent="0.35">
      <c r="A502" s="2">
        <v>40</v>
      </c>
      <c r="B502" s="2">
        <v>0</v>
      </c>
      <c r="C502" s="2">
        <v>10500</v>
      </c>
      <c r="D502" s="2">
        <f t="shared" ref="D502:D505" si="69">C502^-0.5</f>
        <v>9.7590007294853318E-3</v>
      </c>
      <c r="E502" s="3"/>
      <c r="F502" s="2">
        <v>49</v>
      </c>
      <c r="G502" s="2">
        <v>0</v>
      </c>
      <c r="H502" s="1">
        <v>10000</v>
      </c>
      <c r="I502" s="1">
        <f t="shared" ref="I502:I505" si="70">H502^-0.5</f>
        <v>0.01</v>
      </c>
      <c r="K502" t="s">
        <v>0</v>
      </c>
      <c r="L502">
        <f>1/SLOPE(D502:D512,B502:B512)</f>
        <v>1010.3190817106066</v>
      </c>
      <c r="M502">
        <f>1/(SLOPE(D502:D513,B502:B513)^0.5)</f>
        <v>31.785516854545662</v>
      </c>
    </row>
    <row r="503" spans="1:13" ht="15" thickBot="1" x14ac:dyDescent="0.35">
      <c r="A503" s="2">
        <v>41</v>
      </c>
      <c r="B503" s="2">
        <v>1</v>
      </c>
      <c r="C503" s="2">
        <v>8200</v>
      </c>
      <c r="D503" s="2">
        <f t="shared" si="69"/>
        <v>1.1043152607484653E-2</v>
      </c>
      <c r="E503" s="3"/>
      <c r="F503" s="2">
        <v>50</v>
      </c>
      <c r="G503" s="2">
        <v>1</v>
      </c>
      <c r="H503" s="1">
        <v>10000</v>
      </c>
      <c r="I503" s="1">
        <f t="shared" si="70"/>
        <v>0.01</v>
      </c>
      <c r="K503" t="s">
        <v>49</v>
      </c>
      <c r="L503">
        <f>1/SLOPE(I502:I517,G502:G517)</f>
        <v>5135.0194606826763</v>
      </c>
      <c r="M503">
        <f>1/SLOPE(I502:I513,G502:G513)^0.5</f>
        <v>73.095389919884553</v>
      </c>
    </row>
    <row r="504" spans="1:13" ht="15" thickBot="1" x14ac:dyDescent="0.35">
      <c r="A504" s="2">
        <v>42</v>
      </c>
      <c r="B504" s="2">
        <v>2</v>
      </c>
      <c r="C504" s="2">
        <v>6900</v>
      </c>
      <c r="D504" s="2">
        <f t="shared" si="69"/>
        <v>1.203858530857692E-2</v>
      </c>
      <c r="E504" s="3"/>
      <c r="F504" s="2">
        <v>51</v>
      </c>
      <c r="G504" s="2">
        <v>2</v>
      </c>
      <c r="H504" s="1">
        <v>8800</v>
      </c>
      <c r="I504" s="1">
        <f t="shared" si="70"/>
        <v>1.066003581778052E-2</v>
      </c>
      <c r="K504" t="s">
        <v>126</v>
      </c>
      <c r="L504">
        <f>1/SLOPE(D520:D530,B520:B530)</f>
        <v>739.63045991485285</v>
      </c>
      <c r="M504">
        <f>1/(SLOPE(D520:D531,B520:B531)^0.5)</f>
        <v>27.196147887427973</v>
      </c>
    </row>
    <row r="505" spans="1:13" ht="15" thickBot="1" x14ac:dyDescent="0.35">
      <c r="A505" s="2">
        <v>43</v>
      </c>
      <c r="B505" s="2">
        <v>3</v>
      </c>
      <c r="C505" s="2">
        <v>6400</v>
      </c>
      <c r="D505" s="2">
        <f t="shared" si="69"/>
        <v>1.2500000000000001E-2</v>
      </c>
      <c r="E505" s="3"/>
      <c r="F505" s="2">
        <v>52</v>
      </c>
      <c r="G505" s="2">
        <v>3</v>
      </c>
      <c r="H505" s="1">
        <v>8800</v>
      </c>
      <c r="I505" s="1">
        <f t="shared" si="70"/>
        <v>1.066003581778052E-2</v>
      </c>
      <c r="K505" t="s">
        <v>127</v>
      </c>
      <c r="L505">
        <f>1/SLOPE(I520:I531,G520:G531)</f>
        <v>779.40356549414821</v>
      </c>
      <c r="M505">
        <f>1/SLOPE(I520:I531,G520:G531)^0.5</f>
        <v>27.917800154993376</v>
      </c>
    </row>
    <row r="506" spans="1:13" ht="15" thickBot="1" x14ac:dyDescent="0.35">
      <c r="A506" s="2">
        <v>44</v>
      </c>
      <c r="B506" s="2">
        <v>4</v>
      </c>
      <c r="C506" s="2">
        <v>5200</v>
      </c>
      <c r="D506" s="2">
        <f t="shared" ref="D506:D508" si="71">C506^-0.5</f>
        <v>1.3867504905630728E-2</v>
      </c>
      <c r="E506" s="3"/>
      <c r="F506" s="2">
        <v>53</v>
      </c>
      <c r="G506" s="2">
        <v>4</v>
      </c>
      <c r="H506" s="1">
        <v>8800</v>
      </c>
      <c r="I506" s="1">
        <f>H506^-0.5</f>
        <v>1.066003581778052E-2</v>
      </c>
    </row>
    <row r="507" spans="1:13" ht="15" thickBot="1" x14ac:dyDescent="0.35">
      <c r="A507" s="2">
        <v>45</v>
      </c>
      <c r="B507" s="2">
        <v>5</v>
      </c>
      <c r="C507" s="2">
        <v>4500</v>
      </c>
      <c r="D507" s="2">
        <f t="shared" si="71"/>
        <v>1.4907119849998599E-2</v>
      </c>
      <c r="E507" s="3"/>
      <c r="F507" s="2">
        <v>54</v>
      </c>
      <c r="G507" s="2">
        <v>5</v>
      </c>
      <c r="H507" s="1">
        <v>8000</v>
      </c>
      <c r="I507" s="1">
        <f>H507^-0.5</f>
        <v>1.1180339887498949E-2</v>
      </c>
    </row>
    <row r="508" spans="1:13" ht="15" thickBot="1" x14ac:dyDescent="0.35">
      <c r="A508" s="2">
        <v>46</v>
      </c>
      <c r="B508" s="2">
        <v>6</v>
      </c>
      <c r="C508" s="2">
        <v>4000</v>
      </c>
      <c r="D508" s="2">
        <f t="shared" si="71"/>
        <v>1.5811388300841896E-2</v>
      </c>
      <c r="E508" s="3"/>
      <c r="F508" s="2">
        <v>55</v>
      </c>
      <c r="G508" s="2">
        <v>6</v>
      </c>
      <c r="H508" s="1">
        <v>8000</v>
      </c>
      <c r="I508" s="1">
        <f t="shared" ref="I508:I517" si="72">H508^-0.5</f>
        <v>1.1180339887498949E-2</v>
      </c>
    </row>
    <row r="509" spans="1:13" ht="15" thickBot="1" x14ac:dyDescent="0.35">
      <c r="A509" s="2"/>
      <c r="B509" s="2"/>
      <c r="C509" s="2"/>
      <c r="D509" s="2"/>
      <c r="E509" s="3"/>
      <c r="F509" s="2">
        <v>56</v>
      </c>
      <c r="G509" s="2">
        <v>7</v>
      </c>
      <c r="H509" s="1">
        <v>7400</v>
      </c>
      <c r="I509" s="1">
        <f t="shared" si="72"/>
        <v>1.1624763874381928E-2</v>
      </c>
    </row>
    <row r="510" spans="1:13" ht="15" thickBot="1" x14ac:dyDescent="0.35">
      <c r="A510" s="2"/>
      <c r="B510" s="2"/>
      <c r="C510" s="2"/>
      <c r="D510" s="2"/>
      <c r="E510" s="3"/>
      <c r="F510" s="2">
        <v>57</v>
      </c>
      <c r="G510" s="2">
        <v>8</v>
      </c>
      <c r="H510" s="1">
        <v>7400</v>
      </c>
      <c r="I510" s="1">
        <f t="shared" si="72"/>
        <v>1.1624763874381928E-2</v>
      </c>
    </row>
    <row r="511" spans="1:13" ht="15" thickBot="1" x14ac:dyDescent="0.35">
      <c r="A511" s="2"/>
      <c r="B511" s="2"/>
      <c r="C511" s="2"/>
      <c r="D511" s="2"/>
      <c r="E511" s="3"/>
      <c r="F511" s="2">
        <v>58</v>
      </c>
      <c r="G511" s="2">
        <v>9</v>
      </c>
      <c r="H511" s="1">
        <v>7100</v>
      </c>
      <c r="I511" s="1">
        <f t="shared" si="72"/>
        <v>1.1867816581938534E-2</v>
      </c>
    </row>
    <row r="512" spans="1:13" ht="15" thickBot="1" x14ac:dyDescent="0.35">
      <c r="A512" s="2"/>
      <c r="B512" s="2"/>
      <c r="C512" s="2"/>
      <c r="D512" s="2"/>
      <c r="E512" s="3"/>
      <c r="F512" s="2">
        <v>59</v>
      </c>
      <c r="G512" s="2">
        <v>10</v>
      </c>
      <c r="H512" s="1">
        <v>7100</v>
      </c>
      <c r="I512" s="1">
        <f t="shared" si="72"/>
        <v>1.1867816581938534E-2</v>
      </c>
    </row>
    <row r="513" spans="1:13" ht="15" thickBot="1" x14ac:dyDescent="0.35">
      <c r="A513" s="2"/>
      <c r="B513" s="2"/>
      <c r="C513" s="2"/>
      <c r="D513" s="2"/>
      <c r="E513" s="3"/>
      <c r="F513" s="2">
        <v>0</v>
      </c>
      <c r="G513" s="2">
        <v>11</v>
      </c>
      <c r="H513" s="1">
        <v>7100</v>
      </c>
      <c r="I513" s="1">
        <f t="shared" si="72"/>
        <v>1.1867816581938534E-2</v>
      </c>
    </row>
    <row r="514" spans="1:13" ht="15" thickBot="1" x14ac:dyDescent="0.35">
      <c r="F514" s="2">
        <v>1</v>
      </c>
      <c r="G514" s="2">
        <v>12</v>
      </c>
      <c r="H514" s="1">
        <v>7100</v>
      </c>
      <c r="I514" s="1">
        <f t="shared" si="72"/>
        <v>1.1867816581938534E-2</v>
      </c>
    </row>
    <row r="515" spans="1:13" ht="15" thickBot="1" x14ac:dyDescent="0.35">
      <c r="F515" s="2">
        <v>2</v>
      </c>
      <c r="G515" s="2">
        <v>13</v>
      </c>
      <c r="H515" s="1">
        <v>6400</v>
      </c>
      <c r="I515" s="1">
        <f t="shared" si="72"/>
        <v>1.2500000000000001E-2</v>
      </c>
    </row>
    <row r="516" spans="1:13" ht="15" thickBot="1" x14ac:dyDescent="0.35">
      <c r="F516" s="2">
        <v>3</v>
      </c>
      <c r="G516" s="2">
        <v>14</v>
      </c>
      <c r="H516" s="1">
        <v>6200</v>
      </c>
      <c r="I516" s="1">
        <f t="shared" si="72"/>
        <v>1.270001270001905E-2</v>
      </c>
    </row>
    <row r="517" spans="1:13" ht="15" thickBot="1" x14ac:dyDescent="0.35">
      <c r="F517" s="2">
        <v>4</v>
      </c>
      <c r="G517" s="2">
        <v>15</v>
      </c>
      <c r="H517" s="1">
        <v>5500</v>
      </c>
      <c r="I517" s="1">
        <f t="shared" si="72"/>
        <v>1.3483997249264842E-2</v>
      </c>
    </row>
    <row r="518" spans="1:13" ht="15" thickBot="1" x14ac:dyDescent="0.35">
      <c r="A518" s="17" t="s">
        <v>126</v>
      </c>
      <c r="B518" s="18"/>
      <c r="C518" s="18"/>
      <c r="D518" s="19"/>
      <c r="E518" s="3"/>
      <c r="F518" s="17" t="s">
        <v>127</v>
      </c>
      <c r="G518" s="18"/>
      <c r="H518" s="18"/>
      <c r="I518" s="19"/>
    </row>
    <row r="519" spans="1:13" ht="27.6" thickBot="1" x14ac:dyDescent="0.35">
      <c r="A519" s="1" t="s">
        <v>12</v>
      </c>
      <c r="B519" s="1" t="s">
        <v>6</v>
      </c>
      <c r="C519" s="1" t="s">
        <v>3</v>
      </c>
      <c r="D519" s="1" t="s">
        <v>4</v>
      </c>
      <c r="E519" s="3"/>
      <c r="F519" s="1" t="s">
        <v>12</v>
      </c>
      <c r="G519" s="1" t="s">
        <v>6</v>
      </c>
      <c r="H519" s="1" t="s">
        <v>3</v>
      </c>
      <c r="I519" s="1" t="s">
        <v>4</v>
      </c>
      <c r="L519" s="10"/>
      <c r="M519" s="10"/>
    </row>
    <row r="520" spans="1:13" ht="15" thickBot="1" x14ac:dyDescent="0.35">
      <c r="A520" s="2">
        <v>1</v>
      </c>
      <c r="B520" s="2">
        <v>0</v>
      </c>
      <c r="C520" s="2">
        <v>6400</v>
      </c>
      <c r="D520" s="2">
        <f t="shared" ref="D520:D523" si="73">C520^-0.5</f>
        <v>1.2500000000000001E-2</v>
      </c>
      <c r="E520" s="3"/>
      <c r="F520" s="2">
        <v>4</v>
      </c>
      <c r="G520" s="2">
        <v>0</v>
      </c>
      <c r="H520" s="1">
        <v>5700</v>
      </c>
      <c r="I520" s="1">
        <f t="shared" ref="I520:I522" si="74">H520^-0.5</f>
        <v>1.324532357065044E-2</v>
      </c>
    </row>
    <row r="521" spans="1:13" ht="15" thickBot="1" x14ac:dyDescent="0.35">
      <c r="A521" s="2">
        <v>2</v>
      </c>
      <c r="B521" s="2">
        <v>1</v>
      </c>
      <c r="C521" s="2">
        <v>4800</v>
      </c>
      <c r="D521" s="2">
        <f t="shared" si="73"/>
        <v>1.4433756729740642E-2</v>
      </c>
      <c r="E521" s="3"/>
      <c r="F521" s="2">
        <v>5</v>
      </c>
      <c r="G521" s="2">
        <v>1</v>
      </c>
      <c r="H521" s="1">
        <v>4600</v>
      </c>
      <c r="I521" s="1">
        <f t="shared" si="74"/>
        <v>1.4744195615489713E-2</v>
      </c>
    </row>
    <row r="522" spans="1:13" ht="15" thickBot="1" x14ac:dyDescent="0.35">
      <c r="A522" s="2">
        <v>3</v>
      </c>
      <c r="B522" s="2">
        <v>2</v>
      </c>
      <c r="C522" s="2">
        <v>3810</v>
      </c>
      <c r="D522" s="2">
        <f t="shared" si="73"/>
        <v>1.6200839225208361E-2</v>
      </c>
      <c r="E522" s="3"/>
      <c r="F522" s="2">
        <v>6</v>
      </c>
      <c r="G522" s="2">
        <v>2</v>
      </c>
      <c r="H522" s="1">
        <v>4000</v>
      </c>
      <c r="I522" s="1">
        <f t="shared" si="74"/>
        <v>1.5811388300841896E-2</v>
      </c>
    </row>
    <row r="523" spans="1:13" ht="15" thickBot="1" x14ac:dyDescent="0.35">
      <c r="A523" s="2">
        <v>4</v>
      </c>
      <c r="B523" s="2">
        <v>3</v>
      </c>
      <c r="C523" s="2">
        <v>3710</v>
      </c>
      <c r="D523" s="2">
        <f t="shared" si="73"/>
        <v>1.6417727582577962E-2</v>
      </c>
      <c r="E523" s="3"/>
      <c r="F523" s="2"/>
      <c r="G523" s="2"/>
      <c r="H523" s="1"/>
      <c r="I523" s="1"/>
    </row>
    <row r="524" spans="1:13" ht="15" thickBot="1" x14ac:dyDescent="0.35">
      <c r="A524" s="2"/>
      <c r="B524" s="2"/>
      <c r="C524" s="2"/>
      <c r="D524" s="2"/>
      <c r="E524" s="3"/>
      <c r="F524" s="2"/>
      <c r="G524" s="2"/>
      <c r="H524" s="1"/>
      <c r="I524" s="1"/>
    </row>
    <row r="525" spans="1:13" ht="15" thickBot="1" x14ac:dyDescent="0.35">
      <c r="A525" s="2"/>
      <c r="B525" s="2"/>
      <c r="C525" s="2"/>
      <c r="D525" s="2"/>
      <c r="E525" s="3"/>
      <c r="F525" s="2"/>
      <c r="G525" s="2"/>
      <c r="H525" s="1"/>
      <c r="I525" s="1"/>
    </row>
    <row r="526" spans="1:13" ht="15" thickBot="1" x14ac:dyDescent="0.35">
      <c r="A526" s="2"/>
      <c r="B526" s="2"/>
      <c r="C526" s="2"/>
      <c r="D526" s="2"/>
      <c r="E526" s="3"/>
      <c r="F526" s="2"/>
      <c r="G526" s="2"/>
      <c r="H526" s="1"/>
      <c r="I526" s="1"/>
    </row>
    <row r="527" spans="1:13" ht="15" thickBot="1" x14ac:dyDescent="0.35">
      <c r="A527" s="2"/>
      <c r="B527" s="2"/>
      <c r="C527" s="2"/>
      <c r="D527" s="2"/>
      <c r="E527" s="3"/>
      <c r="F527" s="2"/>
      <c r="G527" s="2"/>
      <c r="H527" s="1"/>
      <c r="I527" s="1"/>
    </row>
    <row r="530" spans="1:19" ht="15" thickBot="1" x14ac:dyDescent="0.35"/>
    <row r="531" spans="1:19" ht="15" thickBot="1" x14ac:dyDescent="0.35">
      <c r="A531" s="17" t="s">
        <v>0</v>
      </c>
      <c r="B531" s="18"/>
      <c r="C531" s="18"/>
      <c r="D531" s="19"/>
      <c r="E531" s="3"/>
      <c r="F531" s="17" t="s">
        <v>1</v>
      </c>
      <c r="G531" s="18"/>
      <c r="H531" s="18"/>
      <c r="I531" s="19"/>
    </row>
    <row r="532" spans="1:19" ht="27.6" thickBot="1" x14ac:dyDescent="0.35">
      <c r="A532" s="1" t="s">
        <v>12</v>
      </c>
      <c r="B532" s="1" t="s">
        <v>6</v>
      </c>
      <c r="C532" s="1" t="s">
        <v>3</v>
      </c>
      <c r="D532" s="1" t="s">
        <v>4</v>
      </c>
      <c r="E532" s="3"/>
      <c r="F532" s="1" t="s">
        <v>12</v>
      </c>
      <c r="G532" s="1" t="s">
        <v>6</v>
      </c>
      <c r="H532" s="1" t="s">
        <v>3</v>
      </c>
      <c r="I532" s="1" t="s">
        <v>4</v>
      </c>
      <c r="L532" s="10" t="s">
        <v>15</v>
      </c>
      <c r="M532" s="10" t="s">
        <v>16</v>
      </c>
      <c r="O532" s="11"/>
      <c r="P532" s="11"/>
      <c r="Q532" s="11"/>
      <c r="R532" s="11"/>
      <c r="S532" s="11"/>
    </row>
    <row r="533" spans="1:19" ht="15" thickBot="1" x14ac:dyDescent="0.35">
      <c r="A533" s="2">
        <v>40</v>
      </c>
      <c r="B533" s="2">
        <v>0</v>
      </c>
      <c r="C533" s="2">
        <v>12400</v>
      </c>
      <c r="D533" s="2">
        <f t="shared" ref="D533:D536" si="75">C533^-0.5</f>
        <v>8.9802651013387459E-3</v>
      </c>
      <c r="E533" s="3"/>
      <c r="F533" s="2">
        <v>40</v>
      </c>
      <c r="G533" s="2">
        <v>0</v>
      </c>
      <c r="H533" s="2">
        <v>11550</v>
      </c>
      <c r="I533" s="2">
        <f t="shared" ref="I533:I538" si="76">H533^-0.5</f>
        <v>9.3048421039847087E-3</v>
      </c>
      <c r="K533" t="s">
        <v>0</v>
      </c>
      <c r="L533">
        <f>1/SLOPE(D533:D543,B533:B543)</f>
        <v>908.68291121534264</v>
      </c>
      <c r="M533">
        <f>1/(SLOPE(D533:D544,B533:B544)^0.5)</f>
        <v>30.144367819135674</v>
      </c>
      <c r="O533" s="11"/>
      <c r="P533" s="12"/>
      <c r="Q533" s="12" t="s">
        <v>177</v>
      </c>
      <c r="R533" s="11"/>
      <c r="S533" s="11"/>
    </row>
    <row r="534" spans="1:19" ht="15" thickBot="1" x14ac:dyDescent="0.35">
      <c r="A534" s="2">
        <v>41</v>
      </c>
      <c r="B534" s="2">
        <v>1</v>
      </c>
      <c r="C534" s="2">
        <v>8700</v>
      </c>
      <c r="D534" s="2">
        <f t="shared" si="75"/>
        <v>1.0721125348377948E-2</v>
      </c>
      <c r="E534" s="3"/>
      <c r="F534" s="2">
        <v>41</v>
      </c>
      <c r="G534" s="2">
        <v>1</v>
      </c>
      <c r="H534" s="2">
        <v>8870</v>
      </c>
      <c r="I534" s="2">
        <f t="shared" si="76"/>
        <v>1.0617889224776644E-2</v>
      </c>
      <c r="K534" t="s">
        <v>1</v>
      </c>
      <c r="L534">
        <f>1/SLOPE(I533:I544,G533:G544)</f>
        <v>925.59722329414524</v>
      </c>
      <c r="M534">
        <f>1/SLOPE(I533:I544,G533:G544)^0.5</f>
        <v>30.423629357690793</v>
      </c>
      <c r="O534" s="11"/>
      <c r="P534" s="11"/>
      <c r="Q534" s="12" t="s">
        <v>175</v>
      </c>
      <c r="R534" s="11"/>
      <c r="S534" s="11"/>
    </row>
    <row r="535" spans="1:19" ht="15" thickBot="1" x14ac:dyDescent="0.35">
      <c r="A535" s="2">
        <v>42</v>
      </c>
      <c r="B535" s="2">
        <v>2</v>
      </c>
      <c r="C535" s="2">
        <v>7100</v>
      </c>
      <c r="D535" s="2">
        <f t="shared" si="75"/>
        <v>1.1867816581938534E-2</v>
      </c>
      <c r="E535" s="3"/>
      <c r="F535" s="2">
        <v>42</v>
      </c>
      <c r="G535" s="2">
        <v>2</v>
      </c>
      <c r="H535" s="2">
        <v>7070</v>
      </c>
      <c r="I535" s="2">
        <f t="shared" si="76"/>
        <v>1.1892969170906879E-2</v>
      </c>
      <c r="O535" s="11"/>
      <c r="P535" s="11"/>
      <c r="Q535" s="12" t="s">
        <v>176</v>
      </c>
      <c r="R535" s="11"/>
      <c r="S535" s="11"/>
    </row>
    <row r="536" spans="1:19" ht="15" thickBot="1" x14ac:dyDescent="0.35">
      <c r="A536" s="2">
        <v>43</v>
      </c>
      <c r="B536" s="2">
        <v>3</v>
      </c>
      <c r="C536" s="2">
        <v>5800</v>
      </c>
      <c r="D536" s="2">
        <f t="shared" si="75"/>
        <v>1.3130643285972255E-2</v>
      </c>
      <c r="E536" s="3"/>
      <c r="F536" s="2">
        <v>43</v>
      </c>
      <c r="G536" s="2">
        <v>3</v>
      </c>
      <c r="H536" s="2">
        <v>6380</v>
      </c>
      <c r="I536" s="2">
        <f t="shared" si="76"/>
        <v>1.2519577145903359E-2</v>
      </c>
      <c r="O536" s="11"/>
      <c r="P536" s="11"/>
      <c r="Q536" s="12" t="s">
        <v>178</v>
      </c>
      <c r="R536" s="11"/>
      <c r="S536" s="11"/>
    </row>
    <row r="537" spans="1:19" ht="15" thickBot="1" x14ac:dyDescent="0.35">
      <c r="A537" s="2">
        <v>44</v>
      </c>
      <c r="B537" s="2">
        <v>4</v>
      </c>
      <c r="C537" s="2">
        <v>5000</v>
      </c>
      <c r="D537" s="2">
        <f t="shared" ref="D537:D539" si="77">C537^-0.5</f>
        <v>1.4142135623730951E-2</v>
      </c>
      <c r="E537" s="3"/>
      <c r="F537" s="2">
        <v>44</v>
      </c>
      <c r="G537" s="2">
        <v>4</v>
      </c>
      <c r="H537" s="2">
        <v>5160</v>
      </c>
      <c r="I537" s="2">
        <f t="shared" si="76"/>
        <v>1.3921151159742613E-2</v>
      </c>
      <c r="O537" s="11"/>
      <c r="P537" s="11"/>
      <c r="Q537" s="11"/>
      <c r="R537" s="11"/>
      <c r="S537" s="11"/>
    </row>
    <row r="538" spans="1:19" ht="15" thickBot="1" x14ac:dyDescent="0.35">
      <c r="A538" s="2">
        <v>45</v>
      </c>
      <c r="B538" s="2">
        <v>5</v>
      </c>
      <c r="C538" s="2">
        <v>4600</v>
      </c>
      <c r="D538" s="2">
        <f t="shared" si="77"/>
        <v>1.4744195615489713E-2</v>
      </c>
      <c r="E538" s="3"/>
      <c r="F538" s="2">
        <v>45</v>
      </c>
      <c r="G538" s="2">
        <v>5</v>
      </c>
      <c r="H538" s="2">
        <v>4590</v>
      </c>
      <c r="I538" s="2">
        <f t="shared" si="76"/>
        <v>1.4760248092334923E-2</v>
      </c>
    </row>
    <row r="539" spans="1:19" ht="15" thickBot="1" x14ac:dyDescent="0.35">
      <c r="A539" s="2">
        <v>46</v>
      </c>
      <c r="B539" s="2">
        <v>6</v>
      </c>
      <c r="C539" s="2">
        <v>4000</v>
      </c>
      <c r="D539" s="2">
        <f t="shared" si="77"/>
        <v>1.5811388300841896E-2</v>
      </c>
      <c r="E539" s="3"/>
      <c r="F539" s="2"/>
      <c r="G539" s="2"/>
      <c r="H539" s="2"/>
      <c r="I539" s="2"/>
    </row>
    <row r="552" spans="1:13" ht="15" thickBot="1" x14ac:dyDescent="0.35"/>
    <row r="553" spans="1:13" ht="15" thickBot="1" x14ac:dyDescent="0.35">
      <c r="A553" s="17" t="s">
        <v>0</v>
      </c>
      <c r="B553" s="18"/>
      <c r="C553" s="18"/>
      <c r="D553" s="19"/>
      <c r="E553" s="3"/>
      <c r="F553" s="17" t="s">
        <v>1</v>
      </c>
      <c r="G553" s="18"/>
      <c r="H553" s="18"/>
      <c r="I553" s="19"/>
    </row>
    <row r="554" spans="1:13" ht="27.6" thickBot="1" x14ac:dyDescent="0.35">
      <c r="A554" s="1" t="s">
        <v>12</v>
      </c>
      <c r="B554" s="1" t="s">
        <v>6</v>
      </c>
      <c r="C554" s="1" t="s">
        <v>3</v>
      </c>
      <c r="D554" s="1" t="s">
        <v>4</v>
      </c>
      <c r="E554" s="3"/>
      <c r="F554" s="1" t="s">
        <v>12</v>
      </c>
      <c r="G554" s="1" t="s">
        <v>6</v>
      </c>
      <c r="H554" s="1" t="s">
        <v>3</v>
      </c>
      <c r="I554" s="1" t="s">
        <v>4</v>
      </c>
      <c r="L554" s="10" t="s">
        <v>15</v>
      </c>
      <c r="M554" s="10" t="s">
        <v>16</v>
      </c>
    </row>
    <row r="555" spans="1:13" ht="15" thickBot="1" x14ac:dyDescent="0.35">
      <c r="A555" s="2">
        <v>4</v>
      </c>
      <c r="B555" s="2">
        <v>0</v>
      </c>
      <c r="C555" s="2">
        <v>10120</v>
      </c>
      <c r="D555" s="2">
        <f t="shared" ref="D555:D560" si="78">C555^-0.5</f>
        <v>9.940534656094303E-3</v>
      </c>
      <c r="E555" s="3"/>
      <c r="F555" s="2">
        <v>4</v>
      </c>
      <c r="G555" s="2">
        <v>0</v>
      </c>
      <c r="H555" s="2">
        <v>10020</v>
      </c>
      <c r="I555" s="2">
        <f t="shared" ref="I555:I559" si="79">H555^-0.5</f>
        <v>9.990014975043671E-3</v>
      </c>
      <c r="K555" t="s">
        <v>0</v>
      </c>
      <c r="L555">
        <f>1/SLOPE(D555:D565,B555:B565)</f>
        <v>2207.8350688061792</v>
      </c>
      <c r="M555">
        <f>1/(SLOPE(D555:D566,B555:B566)^0.5)</f>
        <v>46.987605480660307</v>
      </c>
    </row>
    <row r="556" spans="1:13" ht="15" thickBot="1" x14ac:dyDescent="0.35">
      <c r="A556" s="2">
        <v>5</v>
      </c>
      <c r="B556" s="2">
        <v>1</v>
      </c>
      <c r="C556" s="2">
        <v>8650</v>
      </c>
      <c r="D556" s="2">
        <f t="shared" si="78"/>
        <v>1.0752066611409407E-2</v>
      </c>
      <c r="E556" s="3"/>
      <c r="F556" s="2">
        <v>5</v>
      </c>
      <c r="G556" s="2">
        <v>1</v>
      </c>
      <c r="H556" s="2">
        <v>9080</v>
      </c>
      <c r="I556" s="2">
        <f t="shared" si="79"/>
        <v>1.0494387004027836E-2</v>
      </c>
      <c r="K556" t="s">
        <v>1</v>
      </c>
      <c r="L556">
        <f>1/SLOPE(I555:I566,G555:G566)</f>
        <v>1762.4769620579518</v>
      </c>
      <c r="M556">
        <f>1/SLOPE(I555:I566,G555:G566)^0.5</f>
        <v>41.981864680573111</v>
      </c>
    </row>
    <row r="557" spans="1:13" ht="15" thickBot="1" x14ac:dyDescent="0.35">
      <c r="A557" s="2">
        <v>6</v>
      </c>
      <c r="B557" s="2">
        <v>2</v>
      </c>
      <c r="C557" s="2">
        <v>7990</v>
      </c>
      <c r="D557" s="2">
        <f t="shared" si="78"/>
        <v>1.1187334157740449E-2</v>
      </c>
      <c r="E557" s="3"/>
      <c r="F557" s="2">
        <v>6</v>
      </c>
      <c r="G557" s="2">
        <v>2</v>
      </c>
      <c r="H557" s="2">
        <v>8020</v>
      </c>
      <c r="I557" s="2">
        <f t="shared" si="79"/>
        <v>1.1166390612088834E-2</v>
      </c>
    </row>
    <row r="558" spans="1:13" ht="15" thickBot="1" x14ac:dyDescent="0.35">
      <c r="A558" s="2">
        <v>7</v>
      </c>
      <c r="B558" s="2">
        <v>3</v>
      </c>
      <c r="C558" s="2">
        <v>7390</v>
      </c>
      <c r="D558" s="2">
        <f t="shared" si="78"/>
        <v>1.1632626414255727E-2</v>
      </c>
      <c r="E558" s="3"/>
      <c r="F558" s="2">
        <v>7</v>
      </c>
      <c r="G558" s="2">
        <v>3</v>
      </c>
      <c r="H558" s="2">
        <v>7310</v>
      </c>
      <c r="I558" s="2">
        <f t="shared" si="79"/>
        <v>1.1696106429438607E-2</v>
      </c>
    </row>
    <row r="559" spans="1:13" ht="15" thickBot="1" x14ac:dyDescent="0.35">
      <c r="A559" s="2">
        <v>8</v>
      </c>
      <c r="B559" s="2">
        <v>4</v>
      </c>
      <c r="C559" s="2">
        <v>6830</v>
      </c>
      <c r="D559" s="2">
        <f t="shared" si="78"/>
        <v>1.2100119186760988E-2</v>
      </c>
      <c r="E559" s="3"/>
      <c r="F559" s="2">
        <v>8</v>
      </c>
      <c r="G559" s="2">
        <v>4</v>
      </c>
      <c r="H559" s="2">
        <v>6690</v>
      </c>
      <c r="I559" s="2">
        <f t="shared" si="79"/>
        <v>1.2226071776788359E-2</v>
      </c>
    </row>
    <row r="560" spans="1:13" ht="15" thickBot="1" x14ac:dyDescent="0.35">
      <c r="A560" s="2">
        <v>9</v>
      </c>
      <c r="B560" s="2">
        <v>5</v>
      </c>
      <c r="C560" s="2">
        <v>6570</v>
      </c>
      <c r="D560" s="2">
        <f t="shared" si="78"/>
        <v>1.2337220169960089E-2</v>
      </c>
      <c r="E560" s="3"/>
      <c r="F560" s="2"/>
      <c r="G560" s="2"/>
      <c r="H560" s="2"/>
      <c r="I560" s="2"/>
    </row>
    <row r="561" spans="1:13" ht="15" thickBot="1" x14ac:dyDescent="0.35">
      <c r="A561" s="2">
        <v>13</v>
      </c>
      <c r="B561" s="2">
        <v>9</v>
      </c>
      <c r="C561" s="2">
        <v>4950</v>
      </c>
      <c r="D561" s="2">
        <f>C561^-0.5</f>
        <v>1.421338109037403E-2</v>
      </c>
      <c r="E561" s="3"/>
      <c r="F561" s="2"/>
      <c r="G561" s="2"/>
      <c r="H561" s="2"/>
      <c r="I561" s="2"/>
    </row>
    <row r="562" spans="1:13" ht="15" thickBot="1" x14ac:dyDescent="0.35">
      <c r="A562" s="2"/>
      <c r="B562" s="2"/>
      <c r="C562" s="2"/>
      <c r="D562" s="2"/>
      <c r="E562" s="3"/>
      <c r="F562" s="2"/>
      <c r="G562" s="2"/>
      <c r="H562" s="2"/>
      <c r="I562" s="2"/>
    </row>
    <row r="563" spans="1:13" ht="15" thickBot="1" x14ac:dyDescent="0.35">
      <c r="A563" s="2"/>
      <c r="B563" s="2"/>
      <c r="C563" s="2"/>
      <c r="D563" s="2"/>
      <c r="E563" s="3"/>
      <c r="F563" s="2"/>
      <c r="G563" s="2"/>
      <c r="H563" s="2"/>
      <c r="I563" s="2"/>
    </row>
    <row r="564" spans="1:13" ht="15" thickBot="1" x14ac:dyDescent="0.35">
      <c r="E564" s="3"/>
    </row>
    <row r="574" spans="1:13" ht="15" thickBot="1" x14ac:dyDescent="0.35"/>
    <row r="575" spans="1:13" ht="15" thickBot="1" x14ac:dyDescent="0.35">
      <c r="A575" s="17" t="s">
        <v>0</v>
      </c>
      <c r="B575" s="18"/>
      <c r="C575" s="18"/>
      <c r="D575" s="19"/>
      <c r="E575" s="3"/>
      <c r="F575" s="17"/>
      <c r="G575" s="18"/>
      <c r="H575" s="18"/>
      <c r="I575" s="19"/>
    </row>
    <row r="576" spans="1:13" ht="27.6" thickBot="1" x14ac:dyDescent="0.35">
      <c r="A576" s="1" t="s">
        <v>12</v>
      </c>
      <c r="B576" s="1" t="s">
        <v>6</v>
      </c>
      <c r="C576" s="1" t="s">
        <v>3</v>
      </c>
      <c r="D576" s="1" t="s">
        <v>4</v>
      </c>
      <c r="E576" s="3"/>
      <c r="F576" s="1"/>
      <c r="G576" s="1"/>
      <c r="H576" s="1"/>
      <c r="I576" s="1"/>
      <c r="L576" s="10" t="s">
        <v>15</v>
      </c>
      <c r="M576" s="10" t="s">
        <v>16</v>
      </c>
    </row>
    <row r="577" spans="1:13" ht="15" thickBot="1" x14ac:dyDescent="0.35">
      <c r="A577" s="2">
        <v>28</v>
      </c>
      <c r="B577" s="2">
        <v>0</v>
      </c>
      <c r="C577" s="2">
        <v>10040</v>
      </c>
      <c r="D577" s="2">
        <f t="shared" ref="D577:D583" si="80">C577^-0.5</f>
        <v>9.9800598006974887E-3</v>
      </c>
      <c r="E577" s="3"/>
      <c r="F577" s="2"/>
      <c r="G577" s="2"/>
      <c r="H577" s="2"/>
      <c r="I577" s="2"/>
      <c r="K577" t="s">
        <v>0</v>
      </c>
      <c r="L577">
        <f>1/SLOPE(D577:D587,B577:B587)</f>
        <v>3274.4896378517874</v>
      </c>
      <c r="M577">
        <f>1/(SLOPE(D577:D588,B577:B588)^0.5)</f>
        <v>57.223156482771799</v>
      </c>
    </row>
    <row r="578" spans="1:13" ht="15" thickBot="1" x14ac:dyDescent="0.35">
      <c r="A578" s="2">
        <v>29</v>
      </c>
      <c r="B578" s="2">
        <v>1</v>
      </c>
      <c r="C578" s="2">
        <v>8860</v>
      </c>
      <c r="D578" s="2">
        <f t="shared" si="80"/>
        <v>1.062387957178338E-2</v>
      </c>
      <c r="E578" s="3"/>
      <c r="F578" s="2"/>
      <c r="G578" s="2"/>
      <c r="H578" s="2"/>
      <c r="I578" s="2"/>
    </row>
    <row r="579" spans="1:13" ht="15" thickBot="1" x14ac:dyDescent="0.35">
      <c r="A579" s="2">
        <v>30</v>
      </c>
      <c r="B579" s="2">
        <v>2</v>
      </c>
      <c r="C579" s="2"/>
      <c r="D579" s="2"/>
      <c r="E579" s="3"/>
      <c r="F579" s="2"/>
      <c r="G579" s="2"/>
      <c r="H579" s="2"/>
      <c r="I579" s="2"/>
    </row>
    <row r="580" spans="1:13" ht="15" thickBot="1" x14ac:dyDescent="0.35">
      <c r="A580" s="2">
        <v>31</v>
      </c>
      <c r="B580" s="2">
        <v>3</v>
      </c>
      <c r="C580" s="2">
        <v>7930</v>
      </c>
      <c r="D580" s="2">
        <f t="shared" si="80"/>
        <v>1.1229577231219767E-2</v>
      </c>
      <c r="E580" s="3"/>
      <c r="F580" s="2"/>
      <c r="G580" s="2"/>
      <c r="H580" s="2"/>
      <c r="I580" s="2"/>
    </row>
    <row r="581" spans="1:13" ht="15" thickBot="1" x14ac:dyDescent="0.35">
      <c r="A581" s="2">
        <v>32</v>
      </c>
      <c r="B581" s="2">
        <v>4</v>
      </c>
      <c r="C581" s="2"/>
      <c r="D581" s="2"/>
      <c r="E581" s="3"/>
      <c r="F581" s="2"/>
      <c r="G581" s="2"/>
      <c r="H581" s="2"/>
      <c r="I581" s="2"/>
    </row>
    <row r="582" spans="1:13" ht="15" thickBot="1" x14ac:dyDescent="0.35">
      <c r="A582" s="2">
        <v>33</v>
      </c>
      <c r="B582" s="2">
        <v>5</v>
      </c>
      <c r="C582" s="2"/>
      <c r="D582" s="2"/>
      <c r="E582" s="3"/>
      <c r="F582" s="2"/>
      <c r="G582" s="2"/>
      <c r="H582" s="2"/>
      <c r="I582" s="2"/>
    </row>
    <row r="583" spans="1:13" ht="15" thickBot="1" x14ac:dyDescent="0.35">
      <c r="A583" s="2">
        <v>34</v>
      </c>
      <c r="B583" s="2">
        <v>6</v>
      </c>
      <c r="C583" s="2">
        <v>7050</v>
      </c>
      <c r="D583" s="2">
        <f t="shared" si="80"/>
        <v>1.1909826683508273E-2</v>
      </c>
      <c r="E583" s="3"/>
      <c r="F583" s="2"/>
      <c r="G583" s="2"/>
      <c r="H583" s="2"/>
      <c r="I583" s="2"/>
    </row>
    <row r="596" spans="1:13" ht="15" thickBot="1" x14ac:dyDescent="0.35"/>
    <row r="597" spans="1:13" ht="15" thickBot="1" x14ac:dyDescent="0.35">
      <c r="A597" s="17" t="s">
        <v>0</v>
      </c>
      <c r="B597" s="18"/>
      <c r="C597" s="18"/>
      <c r="D597" s="19"/>
      <c r="E597" s="3"/>
      <c r="F597" s="17" t="s">
        <v>1</v>
      </c>
      <c r="G597" s="18"/>
      <c r="H597" s="18"/>
      <c r="I597" s="19"/>
    </row>
    <row r="598" spans="1:13" ht="27.6" thickBot="1" x14ac:dyDescent="0.35">
      <c r="A598" s="1" t="s">
        <v>12</v>
      </c>
      <c r="B598" s="1" t="s">
        <v>6</v>
      </c>
      <c r="C598" s="1" t="s">
        <v>3</v>
      </c>
      <c r="D598" s="1" t="s">
        <v>4</v>
      </c>
      <c r="E598" s="3"/>
      <c r="F598" s="1" t="s">
        <v>12</v>
      </c>
      <c r="G598" s="1" t="s">
        <v>6</v>
      </c>
      <c r="H598" s="1" t="s">
        <v>3</v>
      </c>
      <c r="I598" s="1" t="s">
        <v>4</v>
      </c>
      <c r="L598" s="10" t="s">
        <v>15</v>
      </c>
      <c r="M598" s="10" t="s">
        <v>16</v>
      </c>
    </row>
    <row r="599" spans="1:13" ht="15" thickBot="1" x14ac:dyDescent="0.35">
      <c r="A599" s="2">
        <v>41</v>
      </c>
      <c r="B599" s="2">
        <v>0</v>
      </c>
      <c r="C599" s="2">
        <v>14100</v>
      </c>
      <c r="D599" s="2">
        <f t="shared" ref="D599:D603" si="81">C599^-0.5</f>
        <v>8.421519210665189E-3</v>
      </c>
      <c r="E599" s="3"/>
      <c r="F599" s="2">
        <v>41</v>
      </c>
      <c r="G599" s="2">
        <v>0</v>
      </c>
      <c r="H599" s="2">
        <v>12260</v>
      </c>
      <c r="I599" s="2">
        <f t="shared" ref="I599:I605" si="82">H599^-0.5</f>
        <v>9.0313934979878684E-3</v>
      </c>
      <c r="K599" t="s">
        <v>0</v>
      </c>
      <c r="L599">
        <f>1/SLOPE(D599:D609,B599:B609)</f>
        <v>1008.41177743378</v>
      </c>
      <c r="M599">
        <f>1/(SLOPE(D599:D610,B599:B610)^0.5)</f>
        <v>31.755499955657761</v>
      </c>
    </row>
    <row r="600" spans="1:13" ht="15" thickBot="1" x14ac:dyDescent="0.35">
      <c r="A600" s="2">
        <v>42</v>
      </c>
      <c r="B600" s="2">
        <v>1</v>
      </c>
      <c r="C600" s="2">
        <v>9300</v>
      </c>
      <c r="D600" s="2">
        <f t="shared" si="81"/>
        <v>1.0369516947304253E-2</v>
      </c>
      <c r="E600" s="3"/>
      <c r="F600" s="2">
        <v>42</v>
      </c>
      <c r="G600" s="2">
        <v>1</v>
      </c>
      <c r="H600" s="2">
        <v>8850</v>
      </c>
      <c r="I600" s="2">
        <f t="shared" si="82"/>
        <v>1.0629880069054676E-2</v>
      </c>
      <c r="K600" t="s">
        <v>1</v>
      </c>
      <c r="L600">
        <f>1/SLOPE(I599:I610,G599:G610)</f>
        <v>955.42759460323725</v>
      </c>
      <c r="M600">
        <f>1/SLOPE(I599:I610,G599:G610)^0.5</f>
        <v>30.909991824703496</v>
      </c>
    </row>
    <row r="601" spans="1:13" ht="15" thickBot="1" x14ac:dyDescent="0.35">
      <c r="A601" s="2">
        <v>43</v>
      </c>
      <c r="B601" s="2">
        <v>2</v>
      </c>
      <c r="C601" s="2">
        <v>7570</v>
      </c>
      <c r="D601" s="2">
        <f t="shared" si="81"/>
        <v>1.1493493650809091E-2</v>
      </c>
      <c r="E601" s="3"/>
      <c r="F601" s="2">
        <v>43</v>
      </c>
      <c r="G601" s="2">
        <v>2</v>
      </c>
      <c r="H601" s="2">
        <v>7090</v>
      </c>
      <c r="I601" s="2">
        <f t="shared" si="82"/>
        <v>1.1876183038093588E-2</v>
      </c>
    </row>
    <row r="602" spans="1:13" ht="15" thickBot="1" x14ac:dyDescent="0.35">
      <c r="A602" s="2">
        <v>44</v>
      </c>
      <c r="B602" s="2">
        <v>3</v>
      </c>
      <c r="C602" s="2">
        <v>6360</v>
      </c>
      <c r="D602" s="2">
        <f t="shared" si="81"/>
        <v>1.2539246564387979E-2</v>
      </c>
      <c r="E602" s="3"/>
      <c r="F602" s="2">
        <v>44</v>
      </c>
      <c r="G602" s="2">
        <v>3</v>
      </c>
      <c r="H602" s="2">
        <v>6000</v>
      </c>
      <c r="I602" s="2">
        <f t="shared" si="82"/>
        <v>1.2909944487358056E-2</v>
      </c>
    </row>
    <row r="603" spans="1:13" ht="15" thickBot="1" x14ac:dyDescent="0.35">
      <c r="A603" s="2">
        <v>45</v>
      </c>
      <c r="B603" s="2">
        <v>4</v>
      </c>
      <c r="C603" s="2">
        <v>5230</v>
      </c>
      <c r="D603" s="2">
        <f t="shared" si="81"/>
        <v>1.3827674747047453E-2</v>
      </c>
      <c r="E603" s="3"/>
      <c r="F603" s="2">
        <v>45</v>
      </c>
      <c r="G603" s="2">
        <v>4</v>
      </c>
      <c r="H603" s="2">
        <v>5200</v>
      </c>
      <c r="I603" s="2">
        <f t="shared" si="82"/>
        <v>1.3867504905630728E-2</v>
      </c>
    </row>
    <row r="604" spans="1:13" ht="15" thickBot="1" x14ac:dyDescent="0.35">
      <c r="A604" s="2">
        <v>46</v>
      </c>
      <c r="B604" s="2">
        <v>5</v>
      </c>
      <c r="C604" s="2">
        <v>4720</v>
      </c>
      <c r="D604" s="2">
        <f t="shared" ref="D604:D609" si="83">C604^-0.5</f>
        <v>1.455556274348955E-2</v>
      </c>
      <c r="E604" s="3"/>
      <c r="F604" s="2">
        <v>46</v>
      </c>
      <c r="G604" s="2">
        <v>5</v>
      </c>
      <c r="H604" s="2">
        <v>4640</v>
      </c>
      <c r="I604" s="2">
        <f t="shared" si="82"/>
        <v>1.4680505487867587E-2</v>
      </c>
    </row>
    <row r="605" spans="1:13" ht="15" thickBot="1" x14ac:dyDescent="0.35">
      <c r="A605" s="2">
        <v>47</v>
      </c>
      <c r="B605" s="2">
        <v>6</v>
      </c>
      <c r="C605" s="2">
        <v>4190</v>
      </c>
      <c r="D605" s="2">
        <f t="shared" si="83"/>
        <v>1.5448737310436523E-2</v>
      </c>
      <c r="E605" s="3"/>
      <c r="F605" s="2">
        <v>47</v>
      </c>
      <c r="G605" s="2">
        <v>6</v>
      </c>
      <c r="H605" s="2">
        <v>4010</v>
      </c>
      <c r="I605" s="2">
        <f t="shared" si="82"/>
        <v>1.5791661046371634E-2</v>
      </c>
    </row>
    <row r="606" spans="1:13" ht="15" thickBot="1" x14ac:dyDescent="0.35">
      <c r="A606" s="2">
        <v>48</v>
      </c>
      <c r="B606" s="2">
        <v>7</v>
      </c>
      <c r="C606" s="2">
        <v>3810</v>
      </c>
      <c r="D606" s="2">
        <f t="shared" si="83"/>
        <v>1.6200839225208361E-2</v>
      </c>
      <c r="E606" s="3"/>
      <c r="F606" s="2">
        <v>48</v>
      </c>
      <c r="G606" s="2">
        <v>7</v>
      </c>
      <c r="H606" s="2">
        <v>3560</v>
      </c>
      <c r="I606" s="2">
        <f t="shared" ref="I606:I607" si="84">H606^-0.5</f>
        <v>1.6760038078849772E-2</v>
      </c>
    </row>
    <row r="607" spans="1:13" ht="15" thickBot="1" x14ac:dyDescent="0.35">
      <c r="A607" s="2">
        <v>49</v>
      </c>
      <c r="B607" s="2">
        <v>8</v>
      </c>
      <c r="C607" s="2">
        <v>3420</v>
      </c>
      <c r="D607" s="2">
        <f t="shared" si="83"/>
        <v>1.7099639201419235E-2</v>
      </c>
      <c r="E607" s="3"/>
      <c r="F607" s="2">
        <v>49</v>
      </c>
      <c r="G607" s="2">
        <v>8</v>
      </c>
      <c r="H607" s="2">
        <v>3180</v>
      </c>
      <c r="I607" s="2">
        <f t="shared" si="84"/>
        <v>1.7733172553297715E-2</v>
      </c>
    </row>
    <row r="608" spans="1:13" ht="15" thickBot="1" x14ac:dyDescent="0.35">
      <c r="A608" s="2">
        <v>50</v>
      </c>
      <c r="B608" s="2">
        <v>9</v>
      </c>
      <c r="C608" s="2">
        <v>3080</v>
      </c>
      <c r="D608" s="2">
        <f t="shared" si="83"/>
        <v>1.8018749253911177E-2</v>
      </c>
      <c r="E608" s="3"/>
      <c r="F608" s="2"/>
      <c r="G608" s="2"/>
      <c r="H608" s="2"/>
      <c r="I608" s="2"/>
    </row>
    <row r="609" spans="1:13" ht="15" thickBot="1" x14ac:dyDescent="0.35">
      <c r="A609" s="2">
        <v>51</v>
      </c>
      <c r="B609" s="2">
        <v>10</v>
      </c>
      <c r="C609" s="2">
        <v>2780</v>
      </c>
      <c r="D609" s="2">
        <f t="shared" si="83"/>
        <v>1.8966081045272039E-2</v>
      </c>
      <c r="E609" s="3"/>
      <c r="F609" s="2"/>
      <c r="G609" s="2"/>
      <c r="H609" s="2"/>
      <c r="I609" s="2"/>
    </row>
    <row r="622" spans="1:13" ht="15" thickBot="1" x14ac:dyDescent="0.35"/>
    <row r="623" spans="1:13" ht="15" thickBot="1" x14ac:dyDescent="0.35">
      <c r="A623" s="17" t="s">
        <v>0</v>
      </c>
      <c r="B623" s="18"/>
      <c r="C623" s="18"/>
      <c r="D623" s="19"/>
      <c r="E623" s="3"/>
      <c r="F623" s="17" t="s">
        <v>1</v>
      </c>
      <c r="G623" s="18"/>
      <c r="H623" s="18"/>
      <c r="I623" s="19"/>
    </row>
    <row r="624" spans="1:13" ht="27.6" thickBot="1" x14ac:dyDescent="0.35">
      <c r="A624" s="1" t="s">
        <v>12</v>
      </c>
      <c r="B624" s="1" t="s">
        <v>6</v>
      </c>
      <c r="C624" s="1" t="s">
        <v>3</v>
      </c>
      <c r="D624" s="1" t="s">
        <v>4</v>
      </c>
      <c r="E624" s="3"/>
      <c r="F624" s="1" t="s">
        <v>12</v>
      </c>
      <c r="G624" s="1" t="s">
        <v>6</v>
      </c>
      <c r="H624" s="1" t="s">
        <v>3</v>
      </c>
      <c r="I624" s="1" t="s">
        <v>4</v>
      </c>
      <c r="L624" s="10" t="s">
        <v>15</v>
      </c>
      <c r="M624" s="10" t="s">
        <v>16</v>
      </c>
    </row>
    <row r="625" spans="1:15" ht="15" thickBot="1" x14ac:dyDescent="0.35">
      <c r="A625" s="2">
        <v>3</v>
      </c>
      <c r="B625" s="2">
        <v>0</v>
      </c>
      <c r="C625" s="2">
        <v>14300</v>
      </c>
      <c r="D625" s="2">
        <f t="shared" ref="D625:D629" si="85">C625^-0.5</f>
        <v>8.362420100070907E-3</v>
      </c>
      <c r="E625" s="3"/>
      <c r="F625" s="2">
        <v>3</v>
      </c>
      <c r="G625" s="2">
        <v>0</v>
      </c>
      <c r="H625" s="2">
        <v>13200</v>
      </c>
      <c r="I625" s="2">
        <f t="shared" ref="I625:I631" si="86">H625^-0.5</f>
        <v>8.7038827977848916E-3</v>
      </c>
      <c r="K625" t="s">
        <v>0</v>
      </c>
      <c r="L625">
        <f>1/SLOPE(D625:D640,B625:B640)</f>
        <v>1963.3986208951203</v>
      </c>
      <c r="M625">
        <f>1/(SLOPE(D625:D640,B625:B640)^0.5)</f>
        <v>44.310254128081013</v>
      </c>
      <c r="O625" t="s">
        <v>171</v>
      </c>
    </row>
    <row r="626" spans="1:15" ht="15" thickBot="1" x14ac:dyDescent="0.35">
      <c r="A626" s="2">
        <v>4</v>
      </c>
      <c r="B626" s="2">
        <v>1</v>
      </c>
      <c r="C626" s="2">
        <v>13000</v>
      </c>
      <c r="D626" s="2">
        <f t="shared" si="85"/>
        <v>8.7705801930702924E-3</v>
      </c>
      <c r="E626" s="3"/>
      <c r="F626" s="2">
        <v>4</v>
      </c>
      <c r="G626" s="2">
        <v>1</v>
      </c>
      <c r="H626" s="2">
        <v>12750</v>
      </c>
      <c r="I626" s="2">
        <f t="shared" si="86"/>
        <v>8.8561488554009526E-3</v>
      </c>
      <c r="K626" t="s">
        <v>1</v>
      </c>
      <c r="L626">
        <f>1/SLOPE(I625:I640,G625:G640)</f>
        <v>1859.5427517258477</v>
      </c>
      <c r="M626">
        <f>1/SLOPE(I625:I640,G625:G640)^0.5</f>
        <v>43.122415884616757</v>
      </c>
      <c r="O626" t="s">
        <v>172</v>
      </c>
    </row>
    <row r="627" spans="1:15" ht="15" thickBot="1" x14ac:dyDescent="0.35">
      <c r="A627" s="2">
        <v>5</v>
      </c>
      <c r="B627" s="2">
        <v>2</v>
      </c>
      <c r="C627" s="2">
        <v>10200</v>
      </c>
      <c r="D627" s="2">
        <f t="shared" si="85"/>
        <v>9.9014754297667429E-3</v>
      </c>
      <c r="E627" s="3"/>
      <c r="F627" s="2">
        <v>5</v>
      </c>
      <c r="G627" s="2">
        <v>2</v>
      </c>
      <c r="H627" s="2">
        <v>9770</v>
      </c>
      <c r="I627" s="2">
        <f t="shared" si="86"/>
        <v>1.0117022553245909E-2</v>
      </c>
    </row>
    <row r="628" spans="1:15" ht="15" thickBot="1" x14ac:dyDescent="0.35">
      <c r="A628" s="2">
        <v>6</v>
      </c>
      <c r="B628" s="2">
        <v>3</v>
      </c>
      <c r="C628" s="2">
        <v>9280</v>
      </c>
      <c r="D628" s="2">
        <f t="shared" si="85"/>
        <v>1.0380684981717497E-2</v>
      </c>
      <c r="E628" s="3"/>
      <c r="F628" s="2">
        <v>6</v>
      </c>
      <c r="G628" s="2">
        <v>3</v>
      </c>
      <c r="H628" s="2">
        <v>8990</v>
      </c>
      <c r="I628" s="2">
        <f t="shared" si="86"/>
        <v>1.0546786488216739E-2</v>
      </c>
    </row>
    <row r="629" spans="1:15" ht="15" thickBot="1" x14ac:dyDescent="0.35">
      <c r="A629" s="2">
        <v>7</v>
      </c>
      <c r="B629" s="2">
        <v>4</v>
      </c>
      <c r="C629" s="2">
        <v>8450</v>
      </c>
      <c r="D629" s="2">
        <f t="shared" si="85"/>
        <v>1.0878565864408423E-2</v>
      </c>
      <c r="E629" s="3"/>
      <c r="F629" s="2">
        <v>7</v>
      </c>
      <c r="G629" s="2">
        <v>4</v>
      </c>
      <c r="H629" s="2">
        <v>8020</v>
      </c>
      <c r="I629" s="2">
        <f t="shared" si="86"/>
        <v>1.1166390612088834E-2</v>
      </c>
    </row>
    <row r="630" spans="1:15" ht="15" thickBot="1" x14ac:dyDescent="0.35">
      <c r="A630" s="2">
        <v>8</v>
      </c>
      <c r="B630" s="2">
        <v>5</v>
      </c>
      <c r="C630" s="2">
        <v>7930</v>
      </c>
      <c r="D630" s="2">
        <f>C630^-0.5</f>
        <v>1.1229577231219767E-2</v>
      </c>
      <c r="E630" s="3"/>
      <c r="F630" s="2">
        <v>8</v>
      </c>
      <c r="G630" s="2">
        <v>5</v>
      </c>
      <c r="H630" s="2">
        <v>7490</v>
      </c>
      <c r="I630" s="2">
        <f t="shared" si="86"/>
        <v>1.1554711093948627E-2</v>
      </c>
    </row>
    <row r="631" spans="1:15" ht="15" thickBot="1" x14ac:dyDescent="0.35">
      <c r="A631" s="2">
        <v>9</v>
      </c>
      <c r="B631" s="2">
        <v>6</v>
      </c>
      <c r="C631" s="2">
        <v>7050</v>
      </c>
      <c r="D631" s="2">
        <f>C631^-0.5</f>
        <v>1.1909826683508273E-2</v>
      </c>
      <c r="E631" s="3"/>
      <c r="F631" s="2">
        <v>9</v>
      </c>
      <c r="G631" s="2">
        <v>6</v>
      </c>
      <c r="H631" s="2">
        <v>6790</v>
      </c>
      <c r="I631" s="2">
        <f t="shared" si="86"/>
        <v>1.2135707849456652E-2</v>
      </c>
    </row>
    <row r="632" spans="1:15" ht="15" thickBot="1" x14ac:dyDescent="0.35">
      <c r="A632" s="2">
        <v>10</v>
      </c>
      <c r="B632" s="2">
        <v>7</v>
      </c>
      <c r="C632" s="2">
        <v>6210</v>
      </c>
      <c r="D632" s="2">
        <f>C632^-0.5</f>
        <v>1.2689783127114683E-2</v>
      </c>
      <c r="E632" s="3"/>
      <c r="F632" s="2">
        <v>10</v>
      </c>
      <c r="G632" s="2">
        <v>7</v>
      </c>
      <c r="H632" s="2"/>
      <c r="I632" s="2"/>
    </row>
    <row r="633" spans="1:15" ht="15" thickBot="1" x14ac:dyDescent="0.35">
      <c r="A633" s="2">
        <v>11</v>
      </c>
      <c r="B633" s="2">
        <v>8</v>
      </c>
      <c r="C633" s="2">
        <v>5570</v>
      </c>
      <c r="D633" s="2">
        <f t="shared" ref="D633:D637" si="87">C633^-0.5</f>
        <v>1.339900047184581E-2</v>
      </c>
      <c r="E633" s="3"/>
      <c r="F633" s="2">
        <v>11</v>
      </c>
      <c r="G633" s="2">
        <v>8</v>
      </c>
      <c r="H633" s="2">
        <v>5660</v>
      </c>
      <c r="I633" s="2">
        <f t="shared" ref="I633:I638" si="88">H633^-0.5</f>
        <v>1.3292044433783767E-2</v>
      </c>
    </row>
    <row r="634" spans="1:15" ht="15" thickBot="1" x14ac:dyDescent="0.35">
      <c r="A634" s="2">
        <v>12</v>
      </c>
      <c r="B634" s="2">
        <v>9</v>
      </c>
      <c r="C634" s="2">
        <v>5520</v>
      </c>
      <c r="D634" s="2">
        <f t="shared" si="87"/>
        <v>1.3459547551454138E-2</v>
      </c>
      <c r="E634" s="3"/>
      <c r="F634" s="2">
        <v>12</v>
      </c>
      <c r="G634" s="2">
        <v>9</v>
      </c>
      <c r="H634" s="2">
        <v>5410</v>
      </c>
      <c r="I634" s="2">
        <f t="shared" si="88"/>
        <v>1.3595693566309273E-2</v>
      </c>
    </row>
    <row r="635" spans="1:15" ht="15" thickBot="1" x14ac:dyDescent="0.35">
      <c r="A635" s="2">
        <v>13</v>
      </c>
      <c r="B635" s="2">
        <v>10</v>
      </c>
      <c r="C635" s="2">
        <v>5020</v>
      </c>
      <c r="D635" s="2">
        <f t="shared" si="87"/>
        <v>1.4113935923440919E-2</v>
      </c>
      <c r="E635" s="3"/>
      <c r="F635" s="2">
        <v>13</v>
      </c>
      <c r="G635" s="2">
        <v>10</v>
      </c>
      <c r="H635" s="2"/>
      <c r="I635" s="2"/>
    </row>
    <row r="636" spans="1:15" ht="15" thickBot="1" x14ac:dyDescent="0.35">
      <c r="A636" s="2">
        <v>14</v>
      </c>
      <c r="B636" s="2">
        <v>11</v>
      </c>
      <c r="C636" s="2">
        <v>4870</v>
      </c>
      <c r="D636" s="2">
        <f t="shared" si="87"/>
        <v>1.4329647903382261E-2</v>
      </c>
      <c r="E636" s="3"/>
      <c r="F636" s="2">
        <v>14</v>
      </c>
      <c r="G636" s="2">
        <v>11</v>
      </c>
      <c r="H636" s="2"/>
      <c r="I636" s="2"/>
    </row>
    <row r="637" spans="1:15" ht="15" thickBot="1" x14ac:dyDescent="0.35">
      <c r="A637" s="2">
        <v>15</v>
      </c>
      <c r="B637" s="2">
        <v>12</v>
      </c>
      <c r="C637" s="2">
        <v>4500</v>
      </c>
      <c r="D637" s="2">
        <f t="shared" si="87"/>
        <v>1.4907119849998599E-2</v>
      </c>
      <c r="E637" s="3"/>
      <c r="F637" s="2">
        <v>15</v>
      </c>
      <c r="G637" s="2">
        <v>12</v>
      </c>
      <c r="H637" s="2">
        <v>4460</v>
      </c>
      <c r="I637" s="2">
        <f t="shared" si="88"/>
        <v>1.4973818705886995E-2</v>
      </c>
    </row>
    <row r="638" spans="1:15" ht="15" thickBot="1" x14ac:dyDescent="0.35">
      <c r="A638" s="2">
        <v>16</v>
      </c>
      <c r="B638" s="2">
        <v>13</v>
      </c>
      <c r="C638" s="2">
        <v>4290</v>
      </c>
      <c r="D638" s="2">
        <f>C638^-0.5</f>
        <v>1.5267620413811481E-2</v>
      </c>
      <c r="E638" s="3"/>
      <c r="F638" s="2">
        <v>16</v>
      </c>
      <c r="G638" s="2">
        <v>13</v>
      </c>
      <c r="H638" s="2">
        <v>3990</v>
      </c>
      <c r="I638" s="2">
        <f t="shared" si="88"/>
        <v>1.5831189671532589E-2</v>
      </c>
    </row>
    <row r="639" spans="1:15" ht="15" thickBot="1" x14ac:dyDescent="0.35">
      <c r="A639" s="2">
        <v>17</v>
      </c>
      <c r="B639" s="2">
        <v>14</v>
      </c>
      <c r="C639" s="2">
        <v>4060</v>
      </c>
      <c r="D639" s="2">
        <f>C639^-0.5</f>
        <v>1.5694120514358614E-2</v>
      </c>
      <c r="E639" s="3"/>
      <c r="F639" s="2">
        <v>17</v>
      </c>
      <c r="G639" s="2">
        <v>14</v>
      </c>
      <c r="H639" s="2"/>
      <c r="I639" s="2"/>
    </row>
    <row r="640" spans="1:15" ht="15" thickBot="1" x14ac:dyDescent="0.35">
      <c r="A640" s="2">
        <v>18</v>
      </c>
      <c r="B640" s="2">
        <v>15</v>
      </c>
      <c r="C640" s="2">
        <v>3970</v>
      </c>
      <c r="D640" s="2">
        <f>C640^-0.5</f>
        <v>1.5871016626723793E-2</v>
      </c>
      <c r="E640" s="3"/>
      <c r="F640" s="2">
        <v>18</v>
      </c>
      <c r="G640" s="2">
        <v>15</v>
      </c>
      <c r="H640" s="2"/>
      <c r="I640" s="2"/>
    </row>
    <row r="653" spans="1:13" ht="15" thickBot="1" x14ac:dyDescent="0.35"/>
    <row r="654" spans="1:13" ht="15" thickBot="1" x14ac:dyDescent="0.35">
      <c r="A654" s="17" t="s">
        <v>0</v>
      </c>
      <c r="B654" s="18"/>
      <c r="C654" s="18"/>
      <c r="D654" s="19"/>
      <c r="E654" s="3"/>
      <c r="F654" s="17" t="s">
        <v>1</v>
      </c>
      <c r="G654" s="18"/>
      <c r="H654" s="18"/>
      <c r="I654" s="19"/>
    </row>
    <row r="655" spans="1:13" ht="27.6" thickBot="1" x14ac:dyDescent="0.35">
      <c r="A655" s="1" t="s">
        <v>12</v>
      </c>
      <c r="B655" s="1" t="s">
        <v>6</v>
      </c>
      <c r="C655" s="1" t="s">
        <v>3</v>
      </c>
      <c r="D655" s="1" t="s">
        <v>4</v>
      </c>
      <c r="E655" s="3"/>
      <c r="F655" s="1" t="s">
        <v>12</v>
      </c>
      <c r="G655" s="1" t="s">
        <v>6</v>
      </c>
      <c r="H655" s="1" t="s">
        <v>3</v>
      </c>
      <c r="I655" s="1" t="s">
        <v>4</v>
      </c>
      <c r="L655" s="10" t="s">
        <v>15</v>
      </c>
      <c r="M655" s="10" t="s">
        <v>16</v>
      </c>
    </row>
    <row r="656" spans="1:13" ht="15" thickBot="1" x14ac:dyDescent="0.35">
      <c r="A656">
        <v>22</v>
      </c>
      <c r="B656">
        <v>0</v>
      </c>
      <c r="C656">
        <v>13500</v>
      </c>
      <c r="D656" s="2">
        <f t="shared" ref="D656:D661" si="89">C656^-0.5</f>
        <v>8.6066296582387042E-3</v>
      </c>
      <c r="E656" s="3"/>
      <c r="F656" s="2">
        <v>23</v>
      </c>
      <c r="G656" s="2">
        <v>0</v>
      </c>
      <c r="H656" s="2">
        <v>8510</v>
      </c>
      <c r="I656" s="2">
        <f t="shared" ref="I656:I662" si="90">H656^-0.5</f>
        <v>1.0840148207519447E-2</v>
      </c>
      <c r="K656" t="s">
        <v>0</v>
      </c>
      <c r="L656">
        <f>1/SLOPE(D656:D672,B656:B672)</f>
        <v>1056.4706072748086</v>
      </c>
      <c r="M656">
        <f>1/(SLOPE(D656:D672,B656:B672)^0.5)</f>
        <v>32.503393780877843</v>
      </c>
    </row>
    <row r="657" spans="1:13" ht="15" thickBot="1" x14ac:dyDescent="0.35">
      <c r="A657" s="2">
        <v>23</v>
      </c>
      <c r="B657" s="2">
        <v>1</v>
      </c>
      <c r="C657" s="2">
        <v>8930</v>
      </c>
      <c r="D657" s="2">
        <f t="shared" si="89"/>
        <v>1.0582158705422126E-2</v>
      </c>
      <c r="E657" s="3"/>
      <c r="F657" s="2">
        <v>24</v>
      </c>
      <c r="G657" s="2">
        <v>1</v>
      </c>
      <c r="H657" s="2">
        <v>7090</v>
      </c>
      <c r="I657" s="2">
        <f t="shared" si="90"/>
        <v>1.1876183038093588E-2</v>
      </c>
      <c r="K657" t="s">
        <v>1</v>
      </c>
      <c r="L657">
        <f>1/SLOPE(I656:I672,G656:G672)</f>
        <v>1050.3323816661332</v>
      </c>
      <c r="M657">
        <f>1/SLOPE(I656:I672,G656:G672)^0.5</f>
        <v>32.4088318466762</v>
      </c>
    </row>
    <row r="658" spans="1:13" ht="15" thickBot="1" x14ac:dyDescent="0.35">
      <c r="A658" s="2">
        <v>24</v>
      </c>
      <c r="B658" s="2">
        <v>2</v>
      </c>
      <c r="C658" s="2">
        <v>7100</v>
      </c>
      <c r="D658" s="2">
        <f t="shared" si="89"/>
        <v>1.1867816581938534E-2</v>
      </c>
      <c r="E658" s="3"/>
      <c r="F658" s="2">
        <v>25</v>
      </c>
      <c r="G658" s="2">
        <v>2</v>
      </c>
      <c r="H658" s="2">
        <v>5970</v>
      </c>
      <c r="I658" s="2">
        <f t="shared" si="90"/>
        <v>1.2942340885816991E-2</v>
      </c>
    </row>
    <row r="659" spans="1:13" ht="15" thickBot="1" x14ac:dyDescent="0.35">
      <c r="A659" s="2">
        <v>25</v>
      </c>
      <c r="B659" s="2">
        <v>3</v>
      </c>
      <c r="C659" s="2">
        <v>6260</v>
      </c>
      <c r="D659" s="2">
        <f t="shared" si="89"/>
        <v>1.2639003479138967E-2</v>
      </c>
      <c r="E659" s="3"/>
      <c r="F659" s="2">
        <v>26</v>
      </c>
      <c r="G659" s="2">
        <v>3</v>
      </c>
      <c r="H659" s="2">
        <v>5120</v>
      </c>
      <c r="I659" s="2">
        <f t="shared" si="90"/>
        <v>1.3975424859373685E-2</v>
      </c>
    </row>
    <row r="660" spans="1:13" ht="15" thickBot="1" x14ac:dyDescent="0.35">
      <c r="A660" s="2">
        <v>26</v>
      </c>
      <c r="B660" s="2">
        <v>4</v>
      </c>
      <c r="C660" s="2">
        <v>5390</v>
      </c>
      <c r="D660" s="2">
        <f t="shared" si="89"/>
        <v>1.362089413207989E-2</v>
      </c>
      <c r="E660" s="3"/>
      <c r="F660" s="2">
        <v>27</v>
      </c>
      <c r="G660" s="2">
        <v>4</v>
      </c>
      <c r="H660" s="2">
        <v>4600</v>
      </c>
      <c r="I660" s="2">
        <f t="shared" si="90"/>
        <v>1.4744195615489713E-2</v>
      </c>
    </row>
    <row r="661" spans="1:13" ht="15" thickBot="1" x14ac:dyDescent="0.35">
      <c r="A661" s="2">
        <v>27</v>
      </c>
      <c r="B661" s="2">
        <v>5</v>
      </c>
      <c r="C661" s="2">
        <v>4730</v>
      </c>
      <c r="D661" s="2">
        <f t="shared" si="89"/>
        <v>1.4540168172557631E-2</v>
      </c>
      <c r="E661" s="3"/>
      <c r="F661" s="2">
        <v>28</v>
      </c>
      <c r="G661" s="2">
        <v>5</v>
      </c>
      <c r="H661" s="2">
        <v>4090</v>
      </c>
      <c r="I661" s="2">
        <f t="shared" si="90"/>
        <v>1.5636456680019055E-2</v>
      </c>
    </row>
    <row r="662" spans="1:13" ht="15" thickBot="1" x14ac:dyDescent="0.35">
      <c r="A662" s="2">
        <v>28</v>
      </c>
      <c r="B662" s="2">
        <v>6</v>
      </c>
      <c r="C662" s="2">
        <v>4260</v>
      </c>
      <c r="D662" s="2">
        <f>C662^-0.5</f>
        <v>1.5321285325897389E-2</v>
      </c>
      <c r="E662" s="3"/>
      <c r="F662" s="2">
        <v>29</v>
      </c>
      <c r="G662" s="2">
        <v>6</v>
      </c>
      <c r="H662" s="2">
        <v>3610</v>
      </c>
      <c r="I662" s="2">
        <f t="shared" si="90"/>
        <v>1.6643566632465155E-2</v>
      </c>
    </row>
    <row r="663" spans="1:13" ht="15" thickBot="1" x14ac:dyDescent="0.35">
      <c r="A663" s="2">
        <v>29</v>
      </c>
      <c r="B663" s="2">
        <v>7</v>
      </c>
      <c r="C663" s="2">
        <v>3810</v>
      </c>
      <c r="D663" s="2">
        <f>C663^-0.5</f>
        <v>1.6200839225208361E-2</v>
      </c>
      <c r="E663" s="3"/>
      <c r="F663" s="2">
        <v>30</v>
      </c>
      <c r="G663" s="2">
        <v>7</v>
      </c>
      <c r="H663" s="2">
        <v>3230</v>
      </c>
      <c r="I663" s="2">
        <f t="shared" ref="I663" si="91">H663^-0.5</f>
        <v>1.7595383576944672E-2</v>
      </c>
    </row>
    <row r="664" spans="1:13" ht="15" thickBot="1" x14ac:dyDescent="0.35">
      <c r="A664" s="2">
        <v>30</v>
      </c>
      <c r="B664" s="2">
        <v>8</v>
      </c>
      <c r="C664" s="2">
        <v>3550</v>
      </c>
      <c r="D664" s="2">
        <f>C664^-0.5</f>
        <v>1.6783627165933779E-2</v>
      </c>
      <c r="E664" s="3"/>
      <c r="F664" s="2"/>
      <c r="G664" s="2"/>
      <c r="H664" s="2"/>
      <c r="I664" s="2"/>
    </row>
    <row r="665" spans="1:13" ht="15" thickBot="1" x14ac:dyDescent="0.35">
      <c r="A665" s="2">
        <v>31</v>
      </c>
      <c r="B665" s="2">
        <v>9</v>
      </c>
      <c r="C665" s="2">
        <v>3180</v>
      </c>
      <c r="D665" s="2">
        <f t="shared" ref="D665" si="92">C665^-0.5</f>
        <v>1.7733172553297715E-2</v>
      </c>
      <c r="E665" s="3"/>
      <c r="F665" s="2"/>
      <c r="G665" s="2"/>
      <c r="H665" s="2"/>
      <c r="I665" s="2"/>
    </row>
    <row r="678" spans="1:13" ht="15" thickBot="1" x14ac:dyDescent="0.35"/>
    <row r="679" spans="1:13" ht="15" thickBot="1" x14ac:dyDescent="0.35">
      <c r="A679" s="17" t="s">
        <v>0</v>
      </c>
      <c r="B679" s="18"/>
      <c r="C679" s="18"/>
      <c r="D679" s="19"/>
      <c r="E679" s="3"/>
      <c r="F679" s="17" t="s">
        <v>1</v>
      </c>
      <c r="G679" s="18"/>
      <c r="H679" s="18"/>
      <c r="I679" s="19"/>
    </row>
    <row r="680" spans="1:13" ht="27.6" thickBot="1" x14ac:dyDescent="0.35">
      <c r="A680" s="1" t="s">
        <v>12</v>
      </c>
      <c r="B680" s="1" t="s">
        <v>6</v>
      </c>
      <c r="C680" s="1" t="s">
        <v>3</v>
      </c>
      <c r="D680" s="1" t="s">
        <v>4</v>
      </c>
      <c r="E680" s="3"/>
      <c r="F680" s="1" t="s">
        <v>12</v>
      </c>
      <c r="G680" s="1" t="s">
        <v>6</v>
      </c>
      <c r="H680" s="1" t="s">
        <v>3</v>
      </c>
      <c r="I680" s="1" t="s">
        <v>4</v>
      </c>
      <c r="L680" s="10" t="s">
        <v>15</v>
      </c>
      <c r="M680" s="10" t="s">
        <v>16</v>
      </c>
    </row>
    <row r="681" spans="1:13" ht="15" thickBot="1" x14ac:dyDescent="0.35">
      <c r="A681" s="2">
        <v>27</v>
      </c>
      <c r="B681" s="2">
        <v>0</v>
      </c>
      <c r="C681" s="2">
        <v>12900</v>
      </c>
      <c r="D681" s="2">
        <f t="shared" ref="D681:D684" si="93">C681^-0.5</f>
        <v>8.8045090632562373E-3</v>
      </c>
      <c r="E681" s="3"/>
      <c r="F681" s="2">
        <v>27</v>
      </c>
      <c r="G681" s="2">
        <v>0</v>
      </c>
      <c r="H681" s="2">
        <v>12020</v>
      </c>
      <c r="I681" s="2">
        <f>H681^-0.5</f>
        <v>9.1211115298940066E-3</v>
      </c>
      <c r="K681" t="s">
        <v>0</v>
      </c>
      <c r="L681">
        <f>1/SLOPE(D681:D696,B681:B696)</f>
        <v>2891.3964914669596</v>
      </c>
      <c r="M681">
        <f>1/(SLOPE(D681:D696,B681:B696)^0.5)</f>
        <v>53.771707165264523</v>
      </c>
    </row>
    <row r="682" spans="1:13" ht="15" thickBot="1" x14ac:dyDescent="0.35">
      <c r="A682" s="2">
        <v>28</v>
      </c>
      <c r="B682" s="2">
        <v>1</v>
      </c>
      <c r="C682" s="2">
        <v>10450</v>
      </c>
      <c r="D682" s="2">
        <f t="shared" si="93"/>
        <v>9.7823197608903692E-3</v>
      </c>
      <c r="E682" s="3"/>
      <c r="F682" s="2">
        <v>28</v>
      </c>
      <c r="G682" s="2">
        <v>1</v>
      </c>
      <c r="H682" s="2">
        <v>10730</v>
      </c>
      <c r="I682" s="2">
        <f t="shared" ref="I682:I687" si="94">H682^-0.5</f>
        <v>9.6538409413446848E-3</v>
      </c>
      <c r="K682" t="s">
        <v>1</v>
      </c>
      <c r="L682">
        <f>1/SLOPE(I681:I696,G681:G696)</f>
        <v>2703.1034467793052</v>
      </c>
      <c r="M682">
        <f>1/SLOPE(I681:I696,G681:G696)^0.5</f>
        <v>51.991378581254267</v>
      </c>
    </row>
    <row r="683" spans="1:13" ht="15" thickBot="1" x14ac:dyDescent="0.35">
      <c r="A683" s="2">
        <v>29</v>
      </c>
      <c r="B683" s="2">
        <v>2</v>
      </c>
      <c r="C683" s="2">
        <v>9890</v>
      </c>
      <c r="D683" s="2">
        <f t="shared" si="93"/>
        <v>1.0055457949809358E-2</v>
      </c>
      <c r="E683" s="3"/>
      <c r="F683" s="2">
        <v>29</v>
      </c>
      <c r="G683" s="2">
        <v>2</v>
      </c>
      <c r="H683" s="2">
        <v>10210</v>
      </c>
      <c r="I683" s="2">
        <f t="shared" si="94"/>
        <v>9.8966253312980437E-3</v>
      </c>
    </row>
    <row r="684" spans="1:13" ht="15" thickBot="1" x14ac:dyDescent="0.35">
      <c r="A684" s="2">
        <v>30</v>
      </c>
      <c r="B684" s="2">
        <v>3</v>
      </c>
      <c r="C684" s="2">
        <v>9280</v>
      </c>
      <c r="D684" s="2">
        <f t="shared" si="93"/>
        <v>1.0380684981717497E-2</v>
      </c>
      <c r="E684" s="3"/>
      <c r="F684" s="2">
        <v>30</v>
      </c>
      <c r="G684" s="2">
        <v>3</v>
      </c>
      <c r="H684" s="2">
        <v>9390</v>
      </c>
      <c r="I684" s="2">
        <f t="shared" si="94"/>
        <v>1.0319703127050599E-2</v>
      </c>
    </row>
    <row r="685" spans="1:13" ht="15" thickBot="1" x14ac:dyDescent="0.35">
      <c r="A685" s="2">
        <v>31</v>
      </c>
      <c r="B685" s="2">
        <v>4</v>
      </c>
      <c r="C685" s="2"/>
      <c r="D685" s="2"/>
      <c r="E685" s="3"/>
      <c r="F685" s="2">
        <v>31</v>
      </c>
      <c r="G685" s="2">
        <v>4</v>
      </c>
      <c r="H685" s="2">
        <v>8900</v>
      </c>
      <c r="I685" s="2">
        <f t="shared" si="94"/>
        <v>1.05999788000636E-2</v>
      </c>
    </row>
    <row r="686" spans="1:13" ht="15" thickBot="1" x14ac:dyDescent="0.35">
      <c r="A686" s="2">
        <v>32</v>
      </c>
      <c r="B686" s="2">
        <v>5</v>
      </c>
      <c r="C686" s="2"/>
      <c r="D686" s="2"/>
      <c r="E686" s="3"/>
      <c r="F686" s="2">
        <v>32</v>
      </c>
      <c r="G686" s="2">
        <v>5</v>
      </c>
      <c r="H686" s="2">
        <v>8520</v>
      </c>
      <c r="I686" s="2">
        <f t="shared" si="94"/>
        <v>1.0833784750435987E-2</v>
      </c>
    </row>
    <row r="687" spans="1:13" ht="15" thickBot="1" x14ac:dyDescent="0.35">
      <c r="A687" s="2">
        <v>33</v>
      </c>
      <c r="B687" s="2">
        <v>6</v>
      </c>
      <c r="C687" s="2">
        <v>7750</v>
      </c>
      <c r="D687" s="2">
        <f>C687^-0.5</f>
        <v>1.1359236684941296E-2</v>
      </c>
      <c r="E687" s="3"/>
      <c r="F687" s="2">
        <v>33</v>
      </c>
      <c r="G687" s="2">
        <v>6</v>
      </c>
      <c r="H687" s="2">
        <v>8020</v>
      </c>
      <c r="I687" s="2">
        <f t="shared" si="94"/>
        <v>1.1166390612088834E-2</v>
      </c>
    </row>
    <row r="688" spans="1:13" ht="15" thickBot="1" x14ac:dyDescent="0.35">
      <c r="A688" s="2">
        <v>34</v>
      </c>
      <c r="B688" s="2">
        <v>7</v>
      </c>
      <c r="C688" s="2">
        <v>7100</v>
      </c>
      <c r="D688" s="2">
        <f t="shared" ref="D688:D695" si="95">C688^-0.5</f>
        <v>1.1867816581938534E-2</v>
      </c>
      <c r="E688" s="3"/>
      <c r="F688" s="2">
        <v>34</v>
      </c>
      <c r="G688" s="2">
        <v>7</v>
      </c>
      <c r="H688" s="2">
        <v>7490</v>
      </c>
      <c r="I688" s="2">
        <f t="shared" ref="I688:I695" si="96">H688^-0.5</f>
        <v>1.1554711093948627E-2</v>
      </c>
    </row>
    <row r="689" spans="1:9" ht="15" thickBot="1" x14ac:dyDescent="0.35">
      <c r="A689" s="2">
        <v>35</v>
      </c>
      <c r="B689" s="2">
        <v>8</v>
      </c>
      <c r="C689" s="2">
        <v>6670</v>
      </c>
      <c r="D689" s="2">
        <f t="shared" si="95"/>
        <v>1.2244387999457521E-2</v>
      </c>
      <c r="E689" s="3"/>
      <c r="F689" s="2">
        <v>35</v>
      </c>
      <c r="G689" s="2">
        <v>8</v>
      </c>
      <c r="H689" s="2">
        <v>6560</v>
      </c>
      <c r="I689" s="2">
        <f t="shared" si="96"/>
        <v>1.234661995811987E-2</v>
      </c>
    </row>
    <row r="690" spans="1:9" ht="15" thickBot="1" x14ac:dyDescent="0.35">
      <c r="A690" s="2">
        <v>36</v>
      </c>
      <c r="B690" s="2">
        <v>9</v>
      </c>
      <c r="C690" s="2">
        <v>6260</v>
      </c>
      <c r="D690" s="2">
        <f t="shared" si="95"/>
        <v>1.2639003479138967E-2</v>
      </c>
      <c r="E690" s="3"/>
      <c r="F690" s="2">
        <v>36</v>
      </c>
      <c r="G690" s="2">
        <v>9</v>
      </c>
      <c r="H690" s="2"/>
      <c r="I690" s="2"/>
    </row>
    <row r="691" spans="1:9" ht="15" thickBot="1" x14ac:dyDescent="0.35">
      <c r="A691" s="2">
        <v>37</v>
      </c>
      <c r="B691" s="2">
        <v>10</v>
      </c>
      <c r="C691" s="2"/>
      <c r="D691" s="2"/>
      <c r="E691" s="3"/>
      <c r="F691" s="2">
        <v>37</v>
      </c>
      <c r="G691" s="2">
        <v>10</v>
      </c>
      <c r="H691" s="2">
        <v>6180</v>
      </c>
      <c r="I691" s="2">
        <f t="shared" si="96"/>
        <v>1.2720546282869609E-2</v>
      </c>
    </row>
    <row r="692" spans="1:9" ht="15" thickBot="1" x14ac:dyDescent="0.35">
      <c r="A692" s="2">
        <v>38</v>
      </c>
      <c r="B692" s="2">
        <v>11</v>
      </c>
      <c r="C692" s="2">
        <v>5930</v>
      </c>
      <c r="D692" s="2">
        <f t="shared" si="95"/>
        <v>1.2985917914454271E-2</v>
      </c>
      <c r="E692" s="3"/>
      <c r="F692" s="2">
        <v>38</v>
      </c>
      <c r="G692" s="2">
        <v>11</v>
      </c>
      <c r="H692" s="2">
        <v>5680</v>
      </c>
      <c r="I692" s="2">
        <f t="shared" si="96"/>
        <v>1.3268622310856881E-2</v>
      </c>
    </row>
    <row r="693" spans="1:9" ht="15" thickBot="1" x14ac:dyDescent="0.35">
      <c r="A693" s="2">
        <v>39</v>
      </c>
      <c r="B693" s="2">
        <v>12</v>
      </c>
      <c r="C693" s="2">
        <v>5650</v>
      </c>
      <c r="D693" s="2">
        <f t="shared" si="95"/>
        <v>1.3303802104754786E-2</v>
      </c>
      <c r="E693" s="3"/>
      <c r="F693" s="2">
        <v>39</v>
      </c>
      <c r="G693" s="2">
        <v>12</v>
      </c>
      <c r="H693" s="2">
        <v>5680</v>
      </c>
      <c r="I693" s="2">
        <f t="shared" si="96"/>
        <v>1.3268622310856881E-2</v>
      </c>
    </row>
    <row r="694" spans="1:9" ht="15" thickBot="1" x14ac:dyDescent="0.35">
      <c r="A694" s="2">
        <v>40</v>
      </c>
      <c r="B694" s="2">
        <v>13</v>
      </c>
      <c r="C694" s="2">
        <v>5390</v>
      </c>
      <c r="D694" s="2">
        <f t="shared" si="95"/>
        <v>1.362089413207989E-2</v>
      </c>
      <c r="E694" s="3"/>
      <c r="F694" s="2">
        <v>40</v>
      </c>
      <c r="G694" s="2">
        <v>13</v>
      </c>
      <c r="H694" s="2">
        <v>4890</v>
      </c>
      <c r="I694" s="2">
        <f t="shared" si="96"/>
        <v>1.4300313895335041E-2</v>
      </c>
    </row>
    <row r="695" spans="1:9" ht="15" thickBot="1" x14ac:dyDescent="0.35">
      <c r="A695" s="2">
        <v>41</v>
      </c>
      <c r="B695" s="2">
        <v>14</v>
      </c>
      <c r="C695" s="2">
        <v>5060</v>
      </c>
      <c r="D695" s="2">
        <f t="shared" si="95"/>
        <v>1.4058038927888332E-2</v>
      </c>
      <c r="E695" s="3"/>
      <c r="F695" s="2">
        <v>41</v>
      </c>
      <c r="G695" s="2">
        <v>14</v>
      </c>
      <c r="H695" s="2">
        <v>4890</v>
      </c>
      <c r="I695" s="2">
        <f t="shared" si="96"/>
        <v>1.4300313895335041E-2</v>
      </c>
    </row>
    <row r="708" spans="1:13" ht="15" thickBot="1" x14ac:dyDescent="0.35"/>
    <row r="709" spans="1:13" ht="15" thickBot="1" x14ac:dyDescent="0.35">
      <c r="A709" s="17" t="s">
        <v>0</v>
      </c>
      <c r="B709" s="18"/>
      <c r="C709" s="18"/>
      <c r="D709" s="19"/>
      <c r="E709" s="3"/>
      <c r="F709" s="17" t="s">
        <v>1</v>
      </c>
      <c r="G709" s="18"/>
      <c r="H709" s="18"/>
      <c r="I709" s="19"/>
    </row>
    <row r="710" spans="1:13" ht="27.6" thickBot="1" x14ac:dyDescent="0.35">
      <c r="A710" s="1" t="s">
        <v>12</v>
      </c>
      <c r="B710" s="1" t="s">
        <v>6</v>
      </c>
      <c r="C710" s="1" t="s">
        <v>3</v>
      </c>
      <c r="D710" s="1" t="s">
        <v>4</v>
      </c>
      <c r="E710" s="3"/>
      <c r="F710" s="1" t="s">
        <v>12</v>
      </c>
      <c r="G710" s="1" t="s">
        <v>6</v>
      </c>
      <c r="H710" s="1" t="s">
        <v>3</v>
      </c>
      <c r="I710" s="1" t="s">
        <v>4</v>
      </c>
      <c r="L710" s="10" t="s">
        <v>15</v>
      </c>
      <c r="M710" s="10" t="s">
        <v>16</v>
      </c>
    </row>
    <row r="711" spans="1:13" ht="15" thickBot="1" x14ac:dyDescent="0.35">
      <c r="A711" s="2">
        <v>27</v>
      </c>
      <c r="B711" s="2">
        <v>0</v>
      </c>
      <c r="C711" s="2">
        <v>8860</v>
      </c>
      <c r="D711" s="2">
        <f t="shared" ref="D711:D715" si="97">C711^-0.5</f>
        <v>1.062387957178338E-2</v>
      </c>
      <c r="E711" s="3"/>
      <c r="F711" s="2">
        <v>27</v>
      </c>
      <c r="G711" s="2">
        <v>0</v>
      </c>
      <c r="H711" s="2">
        <v>10060</v>
      </c>
      <c r="I711" s="2">
        <f t="shared" ref="I711:I717" si="98">H711^-0.5</f>
        <v>9.9701343285247181E-3</v>
      </c>
      <c r="K711" t="s">
        <v>0</v>
      </c>
      <c r="L711">
        <f>1/SLOPE(D711:D726,B711:B726)</f>
        <v>1371.6628352508778</v>
      </c>
      <c r="M711">
        <f>1/(SLOPE(D711:D726,B711:B726)^0.5)</f>
        <v>37.035966778941763</v>
      </c>
    </row>
    <row r="712" spans="1:13" ht="15" thickBot="1" x14ac:dyDescent="0.35">
      <c r="A712" s="2">
        <v>28</v>
      </c>
      <c r="B712" s="2">
        <v>1</v>
      </c>
      <c r="C712" s="2">
        <v>7580</v>
      </c>
      <c r="D712" s="2">
        <f t="shared" si="97"/>
        <v>1.1485909688484916E-2</v>
      </c>
      <c r="E712" s="3"/>
      <c r="F712" s="2">
        <v>28</v>
      </c>
      <c r="G712" s="2">
        <v>1</v>
      </c>
      <c r="H712" s="2">
        <v>8680</v>
      </c>
      <c r="I712" s="2">
        <f t="shared" si="98"/>
        <v>1.0733469768527296E-2</v>
      </c>
      <c r="K712" t="s">
        <v>1</v>
      </c>
      <c r="L712">
        <f>1/SLOPE(I711:I726,G711:G726)</f>
        <v>1107.9742677777285</v>
      </c>
      <c r="M712">
        <f>1/SLOPE(I711:I726,G711:G726)^0.5</f>
        <v>33.286247427094104</v>
      </c>
    </row>
    <row r="713" spans="1:13" ht="15" thickBot="1" x14ac:dyDescent="0.35">
      <c r="A713" s="2">
        <v>29</v>
      </c>
      <c r="B713" s="2">
        <v>2</v>
      </c>
      <c r="C713" s="2">
        <v>6210</v>
      </c>
      <c r="D713" s="2">
        <f t="shared" si="97"/>
        <v>1.2689783127114683E-2</v>
      </c>
      <c r="E713" s="3"/>
      <c r="F713" s="2">
        <v>29</v>
      </c>
      <c r="G713" s="2">
        <v>2</v>
      </c>
      <c r="H713" s="2">
        <v>7090</v>
      </c>
      <c r="I713" s="2">
        <f t="shared" si="98"/>
        <v>1.1876183038093588E-2</v>
      </c>
    </row>
    <row r="714" spans="1:13" ht="15" thickBot="1" x14ac:dyDescent="0.35">
      <c r="A714" s="2">
        <v>30</v>
      </c>
      <c r="B714" s="2">
        <v>3</v>
      </c>
      <c r="C714" s="2">
        <v>5350</v>
      </c>
      <c r="D714" s="2">
        <f t="shared" si="97"/>
        <v>1.3671718540493264E-2</v>
      </c>
      <c r="E714" s="3"/>
      <c r="F714" s="2">
        <v>30</v>
      </c>
      <c r="G714" s="2">
        <v>3</v>
      </c>
      <c r="H714" s="2">
        <v>5630</v>
      </c>
      <c r="I714" s="2">
        <f t="shared" si="98"/>
        <v>1.3327411355100583E-2</v>
      </c>
    </row>
    <row r="715" spans="1:13" ht="15" thickBot="1" x14ac:dyDescent="0.35">
      <c r="A715" s="2">
        <v>31</v>
      </c>
      <c r="B715" s="2">
        <v>4</v>
      </c>
      <c r="C715" s="2">
        <v>5020</v>
      </c>
      <c r="D715" s="2">
        <f t="shared" si="97"/>
        <v>1.4113935923440919E-2</v>
      </c>
      <c r="E715" s="3"/>
      <c r="F715" s="2">
        <v>31</v>
      </c>
      <c r="G715" s="2">
        <v>4</v>
      </c>
      <c r="H715" s="2">
        <v>5050</v>
      </c>
      <c r="I715" s="2">
        <f t="shared" si="98"/>
        <v>1.4071950894605839E-2</v>
      </c>
    </row>
    <row r="716" spans="1:13" ht="15" thickBot="1" x14ac:dyDescent="0.35">
      <c r="A716" s="2">
        <v>32</v>
      </c>
      <c r="B716" s="2">
        <v>5</v>
      </c>
      <c r="C716" s="2">
        <v>4720</v>
      </c>
      <c r="D716" s="2">
        <f>C716^-0.5</f>
        <v>1.455556274348955E-2</v>
      </c>
      <c r="E716" s="3"/>
      <c r="F716" s="2">
        <v>32</v>
      </c>
      <c r="G716" s="2">
        <v>5</v>
      </c>
      <c r="H716" s="2">
        <v>4510</v>
      </c>
      <c r="I716" s="2">
        <f t="shared" si="98"/>
        <v>1.4890583938253495E-2</v>
      </c>
    </row>
    <row r="717" spans="1:13" ht="15" thickBot="1" x14ac:dyDescent="0.35">
      <c r="A717" s="2">
        <v>33</v>
      </c>
      <c r="B717" s="2">
        <v>6</v>
      </c>
      <c r="C717" s="2">
        <v>4500</v>
      </c>
      <c r="D717" s="2">
        <f>C717^-0.5</f>
        <v>1.4907119849998599E-2</v>
      </c>
      <c r="E717" s="3"/>
      <c r="F717" s="2">
        <v>33</v>
      </c>
      <c r="G717" s="2">
        <v>6</v>
      </c>
      <c r="H717" s="2">
        <v>4510</v>
      </c>
      <c r="I717" s="2">
        <f t="shared" si="98"/>
        <v>1.4890583938253495E-2</v>
      </c>
    </row>
    <row r="718" spans="1:13" ht="15" thickBot="1" x14ac:dyDescent="0.35">
      <c r="A718" s="2"/>
      <c r="B718" s="2"/>
      <c r="C718" s="2"/>
      <c r="D718" s="2"/>
      <c r="E718" s="3"/>
      <c r="F718" s="2"/>
      <c r="G718" s="2"/>
      <c r="H718" s="2"/>
      <c r="I718" s="2"/>
    </row>
    <row r="719" spans="1:13" ht="15" thickBot="1" x14ac:dyDescent="0.35">
      <c r="A719" s="2"/>
      <c r="B719" s="2"/>
      <c r="C719" s="2"/>
      <c r="D719" s="2"/>
      <c r="E719" s="3"/>
      <c r="F719" s="2"/>
      <c r="G719" s="2"/>
      <c r="H719" s="2"/>
      <c r="I719" s="2"/>
    </row>
    <row r="730" spans="1:15" ht="15" thickBot="1" x14ac:dyDescent="0.35"/>
    <row r="731" spans="1:15" ht="15" thickBot="1" x14ac:dyDescent="0.35">
      <c r="A731" s="17" t="s">
        <v>0</v>
      </c>
      <c r="B731" s="18"/>
      <c r="C731" s="18"/>
      <c r="D731" s="19"/>
      <c r="E731" s="3"/>
      <c r="F731" s="17" t="s">
        <v>1</v>
      </c>
      <c r="G731" s="18"/>
      <c r="H731" s="18"/>
      <c r="I731" s="19"/>
    </row>
    <row r="732" spans="1:15" ht="27.6" thickBot="1" x14ac:dyDescent="0.35">
      <c r="A732" s="1" t="s">
        <v>12</v>
      </c>
      <c r="B732" s="1" t="s">
        <v>6</v>
      </c>
      <c r="C732" s="1" t="s">
        <v>3</v>
      </c>
      <c r="D732" s="1" t="s">
        <v>4</v>
      </c>
      <c r="E732" s="3"/>
      <c r="F732" s="1" t="s">
        <v>12</v>
      </c>
      <c r="G732" s="1" t="s">
        <v>6</v>
      </c>
      <c r="H732" s="1" t="s">
        <v>3</v>
      </c>
      <c r="I732" s="1" t="s">
        <v>4</v>
      </c>
      <c r="L732" s="10" t="s">
        <v>15</v>
      </c>
      <c r="M732" s="10" t="s">
        <v>16</v>
      </c>
    </row>
    <row r="733" spans="1:15" ht="15" thickBot="1" x14ac:dyDescent="0.35">
      <c r="A733" s="2">
        <v>45</v>
      </c>
      <c r="B733" s="2">
        <v>0</v>
      </c>
      <c r="C733" s="2">
        <v>12800</v>
      </c>
      <c r="D733" s="2">
        <f t="shared" ref="D733:D737" si="99">C733^-0.5</f>
        <v>8.838834764831844E-3</v>
      </c>
      <c r="E733" s="3"/>
      <c r="F733" s="2">
        <v>45</v>
      </c>
      <c r="G733" s="2">
        <v>0</v>
      </c>
      <c r="H733" s="2"/>
      <c r="I733" s="2"/>
      <c r="K733" t="s">
        <v>0</v>
      </c>
      <c r="L733">
        <f>1/SLOPE(D733:D748,B733:B748)</f>
        <v>2040.2795557230259</v>
      </c>
      <c r="M733">
        <f>1/(SLOPE(D733:D748,B733:B748)^0.5)</f>
        <v>45.169453790399388</v>
      </c>
      <c r="O733" t="s">
        <v>173</v>
      </c>
    </row>
    <row r="734" spans="1:15" ht="15" thickBot="1" x14ac:dyDescent="0.35">
      <c r="A734" s="2">
        <v>46</v>
      </c>
      <c r="B734" s="2">
        <v>1</v>
      </c>
      <c r="C734" s="2">
        <v>9810</v>
      </c>
      <c r="D734" s="2">
        <f>C734^-0.5</f>
        <v>1.0096375546923044E-2</v>
      </c>
      <c r="E734" s="3"/>
      <c r="F734" s="2">
        <v>46</v>
      </c>
      <c r="G734" s="2">
        <v>1</v>
      </c>
      <c r="H734" s="2"/>
      <c r="I734" s="2"/>
      <c r="K734" t="s">
        <v>1</v>
      </c>
      <c r="L734">
        <f>1/SLOPE(I733:I748,G733:G748)</f>
        <v>2070.3070860902299</v>
      </c>
      <c r="M734">
        <f>1/SLOPE(I733:I748,G733:G748)^0.5</f>
        <v>45.50062731534841</v>
      </c>
    </row>
    <row r="735" spans="1:15" ht="15" thickBot="1" x14ac:dyDescent="0.35">
      <c r="A735" s="2">
        <v>47</v>
      </c>
      <c r="B735" s="2">
        <v>2</v>
      </c>
      <c r="C735">
        <v>9070</v>
      </c>
      <c r="D735" s="2">
        <f>C734^-0.5</f>
        <v>1.0096375546923044E-2</v>
      </c>
      <c r="E735" s="3"/>
      <c r="F735" s="2">
        <v>47</v>
      </c>
      <c r="G735" s="2">
        <v>2</v>
      </c>
      <c r="H735" s="2">
        <v>8890</v>
      </c>
      <c r="I735" s="2">
        <f t="shared" ref="I735:I739" si="100">H735^-0.5</f>
        <v>1.0605938867332436E-2</v>
      </c>
    </row>
    <row r="736" spans="1:15" ht="15" thickBot="1" x14ac:dyDescent="0.35">
      <c r="A736" s="2">
        <v>48</v>
      </c>
      <c r="B736" s="2">
        <v>3</v>
      </c>
      <c r="C736" s="2">
        <v>7990</v>
      </c>
      <c r="D736" s="2">
        <f t="shared" si="99"/>
        <v>1.1187334157740449E-2</v>
      </c>
      <c r="E736" s="3"/>
      <c r="F736" s="2">
        <v>48</v>
      </c>
      <c r="G736" s="2">
        <v>3</v>
      </c>
      <c r="H736" s="2">
        <v>8100</v>
      </c>
      <c r="I736" s="2">
        <f t="shared" si="100"/>
        <v>1.1111111111111112E-2</v>
      </c>
    </row>
    <row r="737" spans="1:9" ht="15" thickBot="1" x14ac:dyDescent="0.35">
      <c r="A737" s="2">
        <v>49</v>
      </c>
      <c r="B737" s="2">
        <v>4</v>
      </c>
      <c r="C737" s="2">
        <v>7330</v>
      </c>
      <c r="D737" s="2">
        <f t="shared" si="99"/>
        <v>1.1680139041202724E-2</v>
      </c>
      <c r="E737" s="3"/>
      <c r="F737" s="2">
        <v>49</v>
      </c>
      <c r="G737" s="2">
        <v>4</v>
      </c>
      <c r="H737" s="2">
        <v>7240</v>
      </c>
      <c r="I737" s="2">
        <f t="shared" si="100"/>
        <v>1.175251236805671E-2</v>
      </c>
    </row>
    <row r="738" spans="1:9" ht="15" thickBot="1" x14ac:dyDescent="0.35">
      <c r="A738" s="2">
        <v>50</v>
      </c>
      <c r="B738" s="2">
        <v>5</v>
      </c>
      <c r="C738" s="2">
        <v>6670</v>
      </c>
      <c r="D738" s="2">
        <f>C738^-0.5</f>
        <v>1.2244387999457521E-2</v>
      </c>
      <c r="E738" s="3"/>
      <c r="F738" s="2">
        <v>50</v>
      </c>
      <c r="G738" s="2">
        <v>5</v>
      </c>
      <c r="H738" s="2">
        <v>7020</v>
      </c>
      <c r="I738" s="2">
        <f t="shared" si="100"/>
        <v>1.1935247900657215E-2</v>
      </c>
    </row>
    <row r="739" spans="1:9" ht="15" thickBot="1" x14ac:dyDescent="0.35">
      <c r="A739" s="2">
        <v>51</v>
      </c>
      <c r="B739" s="2">
        <v>6</v>
      </c>
      <c r="C739" s="2">
        <v>6310</v>
      </c>
      <c r="D739" s="2">
        <f>C739^-0.5</f>
        <v>1.2588828594761015E-2</v>
      </c>
      <c r="E739" s="3"/>
      <c r="F739" s="2">
        <v>51</v>
      </c>
      <c r="G739" s="2">
        <v>6</v>
      </c>
      <c r="H739" s="2">
        <v>6300</v>
      </c>
      <c r="I739" s="2">
        <f t="shared" si="100"/>
        <v>1.259881576697424E-2</v>
      </c>
    </row>
    <row r="740" spans="1:9" ht="15" thickBot="1" x14ac:dyDescent="0.35">
      <c r="A740" s="2">
        <v>52</v>
      </c>
      <c r="B740" s="2">
        <v>7</v>
      </c>
      <c r="C740" s="2">
        <v>5930</v>
      </c>
      <c r="D740" s="2">
        <f t="shared" ref="D740:D744" si="101">C740^-0.5</f>
        <v>1.2985917914454271E-2</v>
      </c>
      <c r="E740" s="3"/>
      <c r="F740" s="2">
        <v>52</v>
      </c>
      <c r="G740" s="2">
        <v>7</v>
      </c>
      <c r="H740" s="2">
        <v>5970</v>
      </c>
      <c r="I740" s="2">
        <f t="shared" ref="I740:I744" si="102">H740^-0.5</f>
        <v>1.2942340885816991E-2</v>
      </c>
    </row>
    <row r="741" spans="1:9" ht="15" thickBot="1" x14ac:dyDescent="0.35">
      <c r="A741" s="2">
        <v>53</v>
      </c>
      <c r="B741" s="2">
        <v>8</v>
      </c>
      <c r="C741" s="2">
        <v>5570</v>
      </c>
      <c r="D741" s="2">
        <f t="shared" si="101"/>
        <v>1.339900047184581E-2</v>
      </c>
      <c r="E741" s="3"/>
      <c r="F741" s="2">
        <v>53</v>
      </c>
      <c r="G741" s="2">
        <v>8</v>
      </c>
      <c r="H741" s="2">
        <v>5740</v>
      </c>
      <c r="I741" s="2">
        <f t="shared" si="102"/>
        <v>1.3199091933711365E-2</v>
      </c>
    </row>
    <row r="742" spans="1:9" ht="15" thickBot="1" x14ac:dyDescent="0.35">
      <c r="A742" s="2">
        <v>54</v>
      </c>
      <c r="B742" s="2">
        <v>9</v>
      </c>
      <c r="C742" s="2">
        <v>5350</v>
      </c>
      <c r="D742" s="2">
        <f t="shared" si="101"/>
        <v>1.3671718540493264E-2</v>
      </c>
      <c r="E742" s="3"/>
      <c r="F742" s="2">
        <v>54</v>
      </c>
      <c r="G742" s="2">
        <v>9</v>
      </c>
      <c r="H742" s="2">
        <v>5050</v>
      </c>
      <c r="I742" s="2">
        <f t="shared" si="102"/>
        <v>1.4071950894605839E-2</v>
      </c>
    </row>
    <row r="743" spans="1:9" ht="15" thickBot="1" x14ac:dyDescent="0.35">
      <c r="A743" s="2">
        <v>55</v>
      </c>
      <c r="B743" s="2">
        <v>10</v>
      </c>
      <c r="C743" s="2">
        <v>5020</v>
      </c>
      <c r="D743" s="2">
        <f t="shared" si="101"/>
        <v>1.4113935923440919E-2</v>
      </c>
      <c r="E743" s="3"/>
      <c r="F743" s="2">
        <v>55</v>
      </c>
      <c r="G743" s="2">
        <v>10</v>
      </c>
      <c r="H743" s="2">
        <v>4670</v>
      </c>
      <c r="I743" s="2">
        <f t="shared" si="102"/>
        <v>1.4633275857190481E-2</v>
      </c>
    </row>
    <row r="744" spans="1:9" ht="15" thickBot="1" x14ac:dyDescent="0.35">
      <c r="A744" s="2">
        <v>56</v>
      </c>
      <c r="B744" s="2">
        <v>11</v>
      </c>
      <c r="C744" s="2">
        <v>4460</v>
      </c>
      <c r="D744" s="2">
        <f t="shared" si="101"/>
        <v>1.4973818705886995E-2</v>
      </c>
      <c r="E744" s="3"/>
      <c r="F744" s="2">
        <v>56</v>
      </c>
      <c r="G744" s="2">
        <v>11</v>
      </c>
      <c r="H744" s="2">
        <v>4460</v>
      </c>
      <c r="I744" s="2">
        <f t="shared" si="102"/>
        <v>1.4973818705886995E-2</v>
      </c>
    </row>
    <row r="745" spans="1:9" ht="15" thickBot="1" x14ac:dyDescent="0.35">
      <c r="A745" s="2">
        <v>57</v>
      </c>
      <c r="B745" s="2">
        <v>12</v>
      </c>
      <c r="C745" s="2">
        <v>4430</v>
      </c>
      <c r="D745" s="2">
        <f>C745^-0.5</f>
        <v>1.5024434575434523E-2</v>
      </c>
      <c r="E745" s="3"/>
      <c r="F745" s="2">
        <v>57</v>
      </c>
      <c r="G745" s="2">
        <v>12</v>
      </c>
      <c r="H745" s="2"/>
      <c r="I745" s="2"/>
    </row>
    <row r="758" spans="1:13" ht="15" thickBot="1" x14ac:dyDescent="0.35"/>
    <row r="759" spans="1:13" ht="15" thickBot="1" x14ac:dyDescent="0.35">
      <c r="A759" s="17" t="s">
        <v>0</v>
      </c>
      <c r="B759" s="18"/>
      <c r="C759" s="18"/>
      <c r="D759" s="19"/>
      <c r="E759" s="3"/>
      <c r="F759" s="17" t="s">
        <v>1</v>
      </c>
      <c r="G759" s="18"/>
      <c r="H759" s="18"/>
      <c r="I759" s="19"/>
    </row>
    <row r="760" spans="1:13" ht="27.6" thickBot="1" x14ac:dyDescent="0.35">
      <c r="A760" s="1" t="s">
        <v>12</v>
      </c>
      <c r="B760" s="1" t="s">
        <v>6</v>
      </c>
      <c r="C760" s="1" t="s">
        <v>3</v>
      </c>
      <c r="D760" s="1" t="s">
        <v>4</v>
      </c>
      <c r="E760" s="3"/>
      <c r="F760" s="1" t="s">
        <v>12</v>
      </c>
      <c r="G760" s="1" t="s">
        <v>6</v>
      </c>
      <c r="H760" s="1" t="s">
        <v>3</v>
      </c>
      <c r="I760" s="1" t="s">
        <v>4</v>
      </c>
      <c r="L760" s="10" t="s">
        <v>15</v>
      </c>
      <c r="M760" s="10" t="s">
        <v>16</v>
      </c>
    </row>
    <row r="761" spans="1:13" ht="15" thickBot="1" x14ac:dyDescent="0.35">
      <c r="A761" s="2">
        <v>55</v>
      </c>
      <c r="B761" s="2">
        <v>0</v>
      </c>
      <c r="C761" s="2">
        <v>12620</v>
      </c>
      <c r="D761" s="2">
        <f>C761^-0.5</f>
        <v>8.9016460665506305E-3</v>
      </c>
      <c r="E761" s="3"/>
      <c r="F761" s="2">
        <v>55</v>
      </c>
      <c r="G761" s="2">
        <v>0</v>
      </c>
      <c r="H761" s="2">
        <v>13000</v>
      </c>
      <c r="I761" s="2">
        <f t="shared" ref="I761:I769" si="103">H761^-0.5</f>
        <v>8.7705801930702924E-3</v>
      </c>
      <c r="K761" t="s">
        <v>0</v>
      </c>
      <c r="L761">
        <f>1/SLOPE(D761:D776,B761:B776)</f>
        <v>1047.5604026528804</v>
      </c>
      <c r="M761">
        <f>1/(SLOPE(D761:D776,B761:B776)^0.5)</f>
        <v>32.366037796629975</v>
      </c>
    </row>
    <row r="762" spans="1:13" ht="15" thickBot="1" x14ac:dyDescent="0.35">
      <c r="A762" s="2">
        <v>56</v>
      </c>
      <c r="B762" s="2">
        <v>1</v>
      </c>
      <c r="C762" s="2">
        <v>9890</v>
      </c>
      <c r="D762" s="2">
        <f>C762^-0.5</f>
        <v>1.0055457949809358E-2</v>
      </c>
      <c r="E762" s="3"/>
      <c r="F762" s="2">
        <v>56</v>
      </c>
      <c r="G762" s="2">
        <v>1</v>
      </c>
      <c r="H762" s="2">
        <v>9680</v>
      </c>
      <c r="I762" s="2">
        <f t="shared" si="103"/>
        <v>1.0163945352271771E-2</v>
      </c>
      <c r="K762" t="s">
        <v>1</v>
      </c>
      <c r="L762">
        <f>1/SLOPE(I761:I776,G761:G776)</f>
        <v>1011.7031095808109</v>
      </c>
      <c r="M762">
        <f>1/SLOPE(I761:I776,G761:G776)^0.5</f>
        <v>31.807280763699545</v>
      </c>
    </row>
    <row r="763" spans="1:13" ht="15" thickBot="1" x14ac:dyDescent="0.35">
      <c r="A763" s="2">
        <v>57</v>
      </c>
      <c r="B763" s="2">
        <v>2</v>
      </c>
      <c r="C763">
        <v>7810</v>
      </c>
      <c r="D763" s="2">
        <f>C763^-0.5</f>
        <v>1.1315519126906889E-2</v>
      </c>
      <c r="E763" s="3"/>
      <c r="F763" s="2">
        <v>57</v>
      </c>
      <c r="G763" s="2">
        <v>2</v>
      </c>
      <c r="H763" s="2">
        <v>7450</v>
      </c>
      <c r="I763" s="2">
        <f t="shared" si="103"/>
        <v>1.1585688927269844E-2</v>
      </c>
    </row>
    <row r="764" spans="1:13" ht="15" thickBot="1" x14ac:dyDescent="0.35">
      <c r="A764" s="2">
        <v>58</v>
      </c>
      <c r="B764" s="2">
        <v>3</v>
      </c>
      <c r="C764" s="2">
        <v>6260</v>
      </c>
      <c r="D764" s="2">
        <f>C764^-0.5</f>
        <v>1.2639003479138967E-2</v>
      </c>
      <c r="E764" s="3"/>
      <c r="F764" s="2">
        <v>58</v>
      </c>
      <c r="G764" s="2">
        <v>3</v>
      </c>
      <c r="H764" s="2">
        <v>6400</v>
      </c>
      <c r="I764" s="2">
        <f t="shared" si="103"/>
        <v>1.2500000000000001E-2</v>
      </c>
    </row>
    <row r="765" spans="1:13" ht="15" thickBot="1" x14ac:dyDescent="0.35">
      <c r="A765" s="2">
        <v>59</v>
      </c>
      <c r="B765" s="2">
        <v>4</v>
      </c>
      <c r="C765" s="2">
        <v>5610</v>
      </c>
      <c r="D765" s="2">
        <f t="shared" ref="D765" si="104">C765^-0.5</f>
        <v>1.3351146745863818E-2</v>
      </c>
      <c r="E765" s="3"/>
      <c r="F765" s="2">
        <v>59</v>
      </c>
      <c r="G765" s="2">
        <v>4</v>
      </c>
      <c r="H765" s="2">
        <v>5740</v>
      </c>
      <c r="I765" s="2">
        <f t="shared" si="103"/>
        <v>1.3199091933711365E-2</v>
      </c>
    </row>
    <row r="766" spans="1:13" ht="15" thickBot="1" x14ac:dyDescent="0.35">
      <c r="A766" s="2">
        <v>0</v>
      </c>
      <c r="B766" s="2">
        <v>5</v>
      </c>
      <c r="C766" s="2">
        <v>5060</v>
      </c>
      <c r="D766" s="2">
        <f>C766^-0.5</f>
        <v>1.4058038927888332E-2</v>
      </c>
      <c r="E766" s="3"/>
      <c r="F766" s="2">
        <v>0</v>
      </c>
      <c r="G766" s="2">
        <v>5</v>
      </c>
      <c r="H766" s="2">
        <v>5000</v>
      </c>
      <c r="I766" s="2">
        <f t="shared" si="103"/>
        <v>1.4142135623730951E-2</v>
      </c>
    </row>
    <row r="767" spans="1:13" ht="15" thickBot="1" x14ac:dyDescent="0.35">
      <c r="A767" s="2">
        <v>1</v>
      </c>
      <c r="B767" s="2">
        <v>6</v>
      </c>
      <c r="C767" s="2">
        <v>4540</v>
      </c>
      <c r="D767" s="2">
        <f>C767^-0.5</f>
        <v>1.484130442988812E-2</v>
      </c>
      <c r="E767" s="3"/>
      <c r="F767" s="2">
        <v>1</v>
      </c>
      <c r="G767" s="2">
        <v>6</v>
      </c>
      <c r="H767" s="2">
        <v>4190</v>
      </c>
      <c r="I767" s="2">
        <f t="shared" si="103"/>
        <v>1.5448737310436523E-2</v>
      </c>
    </row>
    <row r="768" spans="1:13" ht="15" thickBot="1" x14ac:dyDescent="0.35">
      <c r="A768" s="2">
        <v>2</v>
      </c>
      <c r="B768" s="2">
        <v>7</v>
      </c>
      <c r="C768" s="2">
        <v>3970</v>
      </c>
      <c r="D768" s="2">
        <f t="shared" ref="D768:D770" si="105">C768^-0.5</f>
        <v>1.5871016626723793E-2</v>
      </c>
      <c r="E768" s="3"/>
      <c r="F768" s="2"/>
      <c r="G768" s="2"/>
      <c r="H768" s="2"/>
      <c r="I768" s="2"/>
    </row>
    <row r="769" spans="1:9" ht="15" thickBot="1" x14ac:dyDescent="0.35">
      <c r="A769" s="2">
        <v>3</v>
      </c>
      <c r="B769" s="2">
        <v>8</v>
      </c>
      <c r="C769" s="2">
        <v>3530</v>
      </c>
      <c r="D769" s="2">
        <f t="shared" si="105"/>
        <v>1.6831105696898524E-2</v>
      </c>
      <c r="E769" s="3"/>
      <c r="F769" s="2">
        <v>3</v>
      </c>
      <c r="G769" s="2">
        <v>8</v>
      </c>
      <c r="H769" s="2">
        <v>3560</v>
      </c>
      <c r="I769" s="2">
        <f t="shared" si="103"/>
        <v>1.6760038078849772E-2</v>
      </c>
    </row>
    <row r="770" spans="1:9" ht="15" thickBot="1" x14ac:dyDescent="0.35">
      <c r="A770" s="2">
        <v>4</v>
      </c>
      <c r="B770" s="2">
        <v>9</v>
      </c>
      <c r="C770" s="2">
        <v>3160</v>
      </c>
      <c r="D770" s="2">
        <f t="shared" si="105"/>
        <v>1.77892016741205E-2</v>
      </c>
      <c r="E770" s="3"/>
      <c r="F770" s="2"/>
      <c r="G770" s="2"/>
      <c r="H770" s="2"/>
      <c r="I770" s="2"/>
    </row>
    <row r="771" spans="1:9" ht="15" thickBot="1" x14ac:dyDescent="0.35">
      <c r="A771" s="2"/>
      <c r="B771" s="2"/>
      <c r="C771" s="2"/>
      <c r="D771" s="2"/>
      <c r="E771" s="3"/>
      <c r="F771" s="2"/>
      <c r="G771" s="2"/>
      <c r="H771" s="2"/>
      <c r="I771" s="2"/>
    </row>
    <row r="772" spans="1:9" ht="15" thickBot="1" x14ac:dyDescent="0.35">
      <c r="A772" s="2"/>
      <c r="B772" s="2"/>
      <c r="C772" s="2"/>
      <c r="D772" s="2"/>
      <c r="E772" s="3"/>
      <c r="F772" s="2"/>
      <c r="G772" s="2"/>
      <c r="H772" s="2"/>
      <c r="I772" s="2"/>
    </row>
    <row r="773" spans="1:9" ht="15" thickBot="1" x14ac:dyDescent="0.35">
      <c r="A773" s="2"/>
      <c r="B773" s="2"/>
      <c r="C773" s="2"/>
      <c r="D773" s="2"/>
      <c r="E773" s="3"/>
      <c r="F773" s="2"/>
      <c r="G773" s="2"/>
      <c r="H773" s="2"/>
      <c r="I773" s="2"/>
    </row>
    <row r="783" spans="1:9" ht="15" thickBot="1" x14ac:dyDescent="0.35"/>
    <row r="784" spans="1:9" ht="15" thickBot="1" x14ac:dyDescent="0.35">
      <c r="A784" s="17" t="s">
        <v>0</v>
      </c>
      <c r="B784" s="18"/>
      <c r="C784" s="18"/>
      <c r="D784" s="19"/>
      <c r="E784" s="3"/>
      <c r="F784" s="17" t="s">
        <v>1</v>
      </c>
      <c r="G784" s="18"/>
      <c r="H784" s="18"/>
      <c r="I784" s="19"/>
    </row>
    <row r="785" spans="1:13" ht="27.6" thickBot="1" x14ac:dyDescent="0.35">
      <c r="A785" s="1" t="s">
        <v>12</v>
      </c>
      <c r="B785" s="1" t="s">
        <v>6</v>
      </c>
      <c r="C785" s="1" t="s">
        <v>3</v>
      </c>
      <c r="D785" s="1" t="s">
        <v>4</v>
      </c>
      <c r="E785" s="3"/>
      <c r="F785" s="1" t="s">
        <v>12</v>
      </c>
      <c r="G785" s="1" t="s">
        <v>6</v>
      </c>
      <c r="H785" s="1" t="s">
        <v>3</v>
      </c>
      <c r="I785" s="1" t="s">
        <v>4</v>
      </c>
      <c r="L785" s="10" t="s">
        <v>15</v>
      </c>
      <c r="M785" s="10" t="s">
        <v>16</v>
      </c>
    </row>
    <row r="786" spans="1:13" ht="15" thickBot="1" x14ac:dyDescent="0.35">
      <c r="A786" s="2">
        <v>18</v>
      </c>
      <c r="B786" s="2">
        <v>0</v>
      </c>
      <c r="C786" s="2">
        <v>13000</v>
      </c>
      <c r="D786" s="2">
        <f>C786^-0.5</f>
        <v>8.7705801930702924E-3</v>
      </c>
      <c r="E786" s="3"/>
      <c r="F786" s="2">
        <v>18</v>
      </c>
      <c r="G786" s="2">
        <v>0</v>
      </c>
      <c r="H786" s="2">
        <v>12690</v>
      </c>
      <c r="I786" s="2">
        <f t="shared" ref="I786:I792" si="106">H786^-0.5</f>
        <v>8.8770606881884567E-3</v>
      </c>
      <c r="K786" t="s">
        <v>0</v>
      </c>
      <c r="L786">
        <f>1/SLOPE(D786:D801,B786:B801)</f>
        <v>1894.7043201759916</v>
      </c>
      <c r="M786">
        <f>1/(SLOPE(D786:D801,B786:B801)^0.5)</f>
        <v>43.528201435115506</v>
      </c>
    </row>
    <row r="787" spans="1:13" ht="15" thickBot="1" x14ac:dyDescent="0.35">
      <c r="A787" s="2">
        <v>19</v>
      </c>
      <c r="B787" s="2">
        <v>1</v>
      </c>
      <c r="C787" s="2">
        <v>11210</v>
      </c>
      <c r="D787" s="2">
        <f>C787^-0.5</f>
        <v>9.4448962944274212E-3</v>
      </c>
      <c r="E787" s="3"/>
      <c r="F787" s="2">
        <v>19</v>
      </c>
      <c r="G787" s="2">
        <v>1</v>
      </c>
      <c r="H787" s="2">
        <v>10730</v>
      </c>
      <c r="I787" s="2">
        <f t="shared" si="106"/>
        <v>9.6538409413446848E-3</v>
      </c>
      <c r="K787" t="s">
        <v>1</v>
      </c>
      <c r="L787">
        <f>1/SLOPE(I786:I801,G786:G801)</f>
        <v>1999.6621507854411</v>
      </c>
      <c r="M787">
        <f>1/SLOPE(I786:I801,G786:G801)^0.5</f>
        <v>44.717582121414402</v>
      </c>
    </row>
    <row r="788" spans="1:13" ht="15" thickBot="1" x14ac:dyDescent="0.35">
      <c r="A788" s="2">
        <v>20</v>
      </c>
      <c r="B788" s="2">
        <v>2</v>
      </c>
      <c r="C788">
        <v>9660</v>
      </c>
      <c r="D788" s="2">
        <f>C788^-0.5</f>
        <v>1.0174461594455996E-2</v>
      </c>
      <c r="E788" s="3"/>
      <c r="F788" s="2">
        <v>20</v>
      </c>
      <c r="G788" s="2">
        <v>2</v>
      </c>
      <c r="H788" s="2">
        <v>9120</v>
      </c>
      <c r="I788" s="2">
        <f t="shared" si="106"/>
        <v>1.0471347707292387E-2</v>
      </c>
    </row>
    <row r="789" spans="1:13" ht="15" thickBot="1" x14ac:dyDescent="0.35">
      <c r="A789" s="2">
        <v>21</v>
      </c>
      <c r="B789" s="2">
        <v>3</v>
      </c>
      <c r="C789" s="2"/>
      <c r="D789" s="2"/>
      <c r="E789" s="3"/>
      <c r="F789" s="2">
        <v>21</v>
      </c>
      <c r="G789" s="2">
        <v>3</v>
      </c>
      <c r="H789" s="2">
        <v>8990</v>
      </c>
      <c r="I789" s="2">
        <f t="shared" si="106"/>
        <v>1.0546786488216739E-2</v>
      </c>
    </row>
    <row r="790" spans="1:13" ht="15" thickBot="1" x14ac:dyDescent="0.35">
      <c r="A790" s="2">
        <v>22</v>
      </c>
      <c r="B790" s="2">
        <v>4</v>
      </c>
      <c r="C790" s="2">
        <v>7870</v>
      </c>
      <c r="D790" s="2">
        <f t="shared" ref="D790" si="107">C790^-0.5</f>
        <v>1.1272302473299555E-2</v>
      </c>
      <c r="E790" s="3"/>
      <c r="F790" s="2">
        <v>22</v>
      </c>
      <c r="G790" s="2">
        <v>4</v>
      </c>
      <c r="H790" s="2"/>
      <c r="I790" s="2"/>
    </row>
    <row r="791" spans="1:13" ht="15" thickBot="1" x14ac:dyDescent="0.35">
      <c r="A791" s="2">
        <v>23</v>
      </c>
      <c r="B791" s="2">
        <v>5</v>
      </c>
      <c r="C791" s="2">
        <v>7220</v>
      </c>
      <c r="D791" s="2">
        <f>C791^-0.5</f>
        <v>1.1768778828946261E-2</v>
      </c>
      <c r="E791" s="3"/>
      <c r="F791" s="2">
        <v>23</v>
      </c>
      <c r="G791" s="2">
        <v>5</v>
      </c>
      <c r="H791" s="2">
        <v>6690</v>
      </c>
      <c r="I791" s="2">
        <f t="shared" si="106"/>
        <v>1.2226071776788359E-2</v>
      </c>
    </row>
    <row r="792" spans="1:13" ht="15" thickBot="1" x14ac:dyDescent="0.35">
      <c r="A792" s="2">
        <v>24</v>
      </c>
      <c r="B792" s="2">
        <v>6</v>
      </c>
      <c r="C792" s="2">
        <v>6620</v>
      </c>
      <c r="D792" s="2">
        <f>C792^-0.5</f>
        <v>1.2290541152149845E-2</v>
      </c>
      <c r="E792" s="3"/>
      <c r="F792" s="2">
        <v>24</v>
      </c>
      <c r="G792" s="2">
        <v>6</v>
      </c>
      <c r="H792" s="2">
        <v>6850</v>
      </c>
      <c r="I792" s="2">
        <f t="shared" si="106"/>
        <v>1.2082441866603538E-2</v>
      </c>
    </row>
    <row r="793" spans="1:13" ht="15" thickBot="1" x14ac:dyDescent="0.35">
      <c r="A793" s="2">
        <v>25</v>
      </c>
      <c r="B793" s="2">
        <v>7</v>
      </c>
      <c r="C793" s="2"/>
      <c r="D793" s="2"/>
      <c r="E793" s="3"/>
      <c r="F793" s="2">
        <v>25</v>
      </c>
      <c r="G793" s="2">
        <v>7</v>
      </c>
      <c r="H793" s="2">
        <v>6090</v>
      </c>
      <c r="I793" s="2">
        <f t="shared" ref="I793:I797" si="108">H793^-0.5</f>
        <v>1.2814195740641491E-2</v>
      </c>
    </row>
    <row r="794" spans="1:13" ht="15" thickBot="1" x14ac:dyDescent="0.35">
      <c r="A794" s="2">
        <v>26</v>
      </c>
      <c r="B794" s="2">
        <v>8</v>
      </c>
      <c r="C794" s="2"/>
      <c r="D794" s="2"/>
      <c r="E794" s="3"/>
      <c r="F794" s="2">
        <v>26</v>
      </c>
      <c r="G794" s="2">
        <v>8</v>
      </c>
      <c r="H794" s="2">
        <v>6090</v>
      </c>
      <c r="I794" s="2">
        <f t="shared" si="108"/>
        <v>1.2814195740641491E-2</v>
      </c>
    </row>
    <row r="795" spans="1:13" ht="15" thickBot="1" x14ac:dyDescent="0.35">
      <c r="A795" s="2">
        <v>27</v>
      </c>
      <c r="B795" s="2">
        <v>9</v>
      </c>
      <c r="C795" s="4">
        <v>5610</v>
      </c>
      <c r="D795" s="2">
        <f>C795^-0.5</f>
        <v>1.3351146745863818E-2</v>
      </c>
      <c r="E795" s="3"/>
      <c r="F795" s="2">
        <v>27</v>
      </c>
      <c r="G795" s="2">
        <v>9</v>
      </c>
      <c r="H795" s="2">
        <v>5630</v>
      </c>
      <c r="I795" s="2">
        <f t="shared" si="108"/>
        <v>1.3327411355100583E-2</v>
      </c>
    </row>
    <row r="796" spans="1:13" ht="15" thickBot="1" x14ac:dyDescent="0.35">
      <c r="A796" s="2">
        <v>28</v>
      </c>
      <c r="B796" s="2">
        <v>10</v>
      </c>
      <c r="C796" s="2">
        <v>4980</v>
      </c>
      <c r="D796" s="2">
        <f>C796^-0.5</f>
        <v>1.4170505031628393E-2</v>
      </c>
      <c r="E796" s="3"/>
      <c r="F796" s="2">
        <v>28</v>
      </c>
      <c r="G796" s="2">
        <v>10</v>
      </c>
      <c r="H796" s="2">
        <v>5000</v>
      </c>
      <c r="I796" s="2">
        <f t="shared" si="108"/>
        <v>1.4142135623730951E-2</v>
      </c>
    </row>
    <row r="797" spans="1:13" ht="15" thickBot="1" x14ac:dyDescent="0.35">
      <c r="A797" s="2">
        <v>29</v>
      </c>
      <c r="B797" s="2">
        <v>11</v>
      </c>
      <c r="C797" s="2">
        <v>4460</v>
      </c>
      <c r="D797" s="2">
        <f t="shared" ref="D797" si="109">C797^-0.5</f>
        <v>1.4973818705886995E-2</v>
      </c>
      <c r="E797" s="3"/>
      <c r="F797" s="2">
        <v>29</v>
      </c>
      <c r="G797" s="2">
        <v>11</v>
      </c>
      <c r="H797" s="2">
        <v>4490</v>
      </c>
      <c r="I797" s="2">
        <f t="shared" si="108"/>
        <v>1.492371097349751E-2</v>
      </c>
    </row>
    <row r="810" spans="1:13" ht="15" thickBot="1" x14ac:dyDescent="0.35"/>
    <row r="811" spans="1:13" ht="15" thickBot="1" x14ac:dyDescent="0.35">
      <c r="A811" s="17" t="s">
        <v>0</v>
      </c>
      <c r="B811" s="18"/>
      <c r="C811" s="18"/>
      <c r="D811" s="19"/>
      <c r="E811" s="3"/>
      <c r="F811" s="17" t="s">
        <v>1</v>
      </c>
      <c r="G811" s="18"/>
      <c r="H811" s="18"/>
      <c r="I811" s="19"/>
    </row>
    <row r="812" spans="1:13" ht="27.6" thickBot="1" x14ac:dyDescent="0.35">
      <c r="A812" s="1" t="s">
        <v>12</v>
      </c>
      <c r="B812" s="1" t="s">
        <v>6</v>
      </c>
      <c r="C812" s="1" t="s">
        <v>3</v>
      </c>
      <c r="D812" s="1" t="s">
        <v>4</v>
      </c>
      <c r="E812" s="3"/>
      <c r="F812" s="1" t="s">
        <v>12</v>
      </c>
      <c r="G812" s="1" t="s">
        <v>6</v>
      </c>
      <c r="H812" s="1" t="s">
        <v>3</v>
      </c>
      <c r="I812" s="1" t="s">
        <v>4</v>
      </c>
      <c r="L812" s="10" t="s">
        <v>15</v>
      </c>
      <c r="M812" s="10" t="s">
        <v>16</v>
      </c>
    </row>
    <row r="813" spans="1:13" ht="15" thickBot="1" x14ac:dyDescent="0.35">
      <c r="A813" s="2">
        <v>20</v>
      </c>
      <c r="B813" s="2">
        <v>0</v>
      </c>
      <c r="C813" s="2">
        <v>7050</v>
      </c>
      <c r="D813" s="2">
        <f>C813^-0.5</f>
        <v>1.1909826683508273E-2</v>
      </c>
      <c r="E813" s="3"/>
      <c r="F813" s="2">
        <v>20</v>
      </c>
      <c r="G813" s="2">
        <v>0</v>
      </c>
      <c r="H813" s="2">
        <v>6720</v>
      </c>
      <c r="I813" s="2">
        <f t="shared" ref="I813:I816" si="110">H813^-0.5</f>
        <v>1.2198750911856666E-2</v>
      </c>
      <c r="K813" t="s">
        <v>0</v>
      </c>
      <c r="L813">
        <f>1/SLOPE(D813:D828,B813:B828)</f>
        <v>1071.9215685190254</v>
      </c>
      <c r="M813">
        <f>1/(SLOPE(D813:D828,B813:B828)^0.5)</f>
        <v>32.740213324274869</v>
      </c>
    </row>
    <row r="814" spans="1:13" ht="15" thickBot="1" x14ac:dyDescent="0.35">
      <c r="A814" s="2">
        <v>21</v>
      </c>
      <c r="B814" s="2">
        <v>1</v>
      </c>
      <c r="C814" s="2">
        <v>5930</v>
      </c>
      <c r="D814" s="2">
        <f>C814^-0.5</f>
        <v>1.2985917914454271E-2</v>
      </c>
      <c r="E814" s="3"/>
      <c r="F814" s="2">
        <v>21</v>
      </c>
      <c r="G814" s="2">
        <v>1</v>
      </c>
      <c r="H814" s="2">
        <v>5660</v>
      </c>
      <c r="I814" s="2">
        <f t="shared" si="110"/>
        <v>1.3292044433783767E-2</v>
      </c>
      <c r="K814" t="s">
        <v>1</v>
      </c>
      <c r="L814">
        <f>1/SLOPE(I813:I828,G813:G828)</f>
        <v>1116.4589026053827</v>
      </c>
      <c r="M814">
        <f>1/SLOPE(I813:I828,G813:G828)^0.5</f>
        <v>33.413453916130592</v>
      </c>
    </row>
    <row r="815" spans="1:13" ht="15" thickBot="1" x14ac:dyDescent="0.35">
      <c r="A815" s="2">
        <v>22</v>
      </c>
      <c r="B815" s="2">
        <v>2</v>
      </c>
      <c r="C815">
        <v>5020</v>
      </c>
      <c r="D815" s="2">
        <f>C815^-0.5</f>
        <v>1.4113935923440919E-2</v>
      </c>
      <c r="E815" s="3"/>
      <c r="F815" s="2">
        <v>22</v>
      </c>
      <c r="G815" s="2">
        <v>2</v>
      </c>
      <c r="H815" s="2">
        <v>5020</v>
      </c>
      <c r="I815" s="2">
        <f t="shared" si="110"/>
        <v>1.4113935923440919E-2</v>
      </c>
    </row>
    <row r="816" spans="1:13" ht="15" thickBot="1" x14ac:dyDescent="0.35">
      <c r="A816" s="2">
        <v>23</v>
      </c>
      <c r="B816" s="2">
        <v>3</v>
      </c>
      <c r="C816" s="2">
        <v>4540</v>
      </c>
      <c r="D816" s="2">
        <f>C816^-0.5</f>
        <v>1.484130442988812E-2</v>
      </c>
      <c r="E816" s="3"/>
      <c r="F816" s="2">
        <v>23</v>
      </c>
      <c r="G816" s="2">
        <v>3</v>
      </c>
      <c r="H816" s="2">
        <v>4490</v>
      </c>
      <c r="I816" s="2">
        <f t="shared" si="110"/>
        <v>1.492371097349751E-2</v>
      </c>
    </row>
    <row r="817" spans="1:9" ht="15" thickBot="1" x14ac:dyDescent="0.35">
      <c r="A817" s="2">
        <v>24</v>
      </c>
      <c r="B817" s="2">
        <v>4</v>
      </c>
      <c r="C817" s="2">
        <v>4160</v>
      </c>
      <c r="D817" s="2">
        <f t="shared" ref="D817" si="111">C817^-0.5</f>
        <v>1.5504341823651058E-2</v>
      </c>
      <c r="E817" s="3"/>
      <c r="F817" s="2">
        <v>24</v>
      </c>
      <c r="G817" s="2">
        <v>4</v>
      </c>
      <c r="H817" s="2">
        <v>3990</v>
      </c>
      <c r="I817" s="2">
        <f>H817^-0.5</f>
        <v>1.5831189671532589E-2</v>
      </c>
    </row>
    <row r="818" spans="1:9" ht="15" thickBot="1" x14ac:dyDescent="0.35">
      <c r="A818" s="2">
        <v>25</v>
      </c>
      <c r="B818" s="2">
        <v>5</v>
      </c>
      <c r="C818" s="2">
        <v>3550</v>
      </c>
      <c r="D818" s="2">
        <f>C818^-0.5</f>
        <v>1.6783627165933779E-2</v>
      </c>
      <c r="E818" s="3"/>
      <c r="F818" s="2">
        <v>25</v>
      </c>
      <c r="G818" s="2">
        <v>5</v>
      </c>
      <c r="H818" s="2">
        <v>3580</v>
      </c>
      <c r="I818" s="2">
        <f t="shared" ref="I818:I819" si="112">H818^-0.5</f>
        <v>1.671315676162189E-2</v>
      </c>
    </row>
    <row r="819" spans="1:9" ht="15" thickBot="1" x14ac:dyDescent="0.35">
      <c r="A819" s="2"/>
      <c r="B819" s="2"/>
      <c r="C819" s="2"/>
      <c r="D819" s="2"/>
      <c r="E819" s="3"/>
      <c r="F819" s="2">
        <v>26</v>
      </c>
      <c r="G819" s="2">
        <v>6</v>
      </c>
      <c r="H819" s="2">
        <v>3190</v>
      </c>
      <c r="I819" s="2">
        <f t="shared" si="112"/>
        <v>1.7705355794912777E-2</v>
      </c>
    </row>
    <row r="820" spans="1:9" ht="15" thickBot="1" x14ac:dyDescent="0.35">
      <c r="A820" s="2"/>
      <c r="B820" s="2"/>
      <c r="C820" s="2"/>
      <c r="D820" s="2"/>
      <c r="E820" s="3"/>
      <c r="F820" s="2"/>
      <c r="G820" s="2"/>
      <c r="H820" s="2"/>
      <c r="I820" s="2"/>
    </row>
    <row r="821" spans="1:9" ht="15" thickBot="1" x14ac:dyDescent="0.35">
      <c r="A821" s="2"/>
      <c r="B821" s="2"/>
      <c r="C821" s="2"/>
      <c r="D821" s="2"/>
      <c r="E821" s="3"/>
      <c r="F821" s="2"/>
      <c r="G821" s="2"/>
      <c r="H821" s="2"/>
      <c r="I821" s="2"/>
    </row>
    <row r="822" spans="1:9" ht="15" thickBot="1" x14ac:dyDescent="0.35">
      <c r="A822" s="2"/>
      <c r="B822" s="2"/>
      <c r="C822" s="4"/>
      <c r="D822" s="2"/>
      <c r="E822" s="3"/>
      <c r="F822" s="2"/>
      <c r="G822" s="2"/>
      <c r="H822" s="2"/>
      <c r="I822" s="2"/>
    </row>
    <row r="823" spans="1:9" ht="15" thickBot="1" x14ac:dyDescent="0.35">
      <c r="A823" s="2"/>
      <c r="B823" s="2"/>
      <c r="C823" s="2"/>
      <c r="D823" s="2"/>
      <c r="E823" s="3"/>
      <c r="F823" s="2"/>
      <c r="G823" s="2"/>
      <c r="H823" s="2"/>
      <c r="I823" s="2"/>
    </row>
    <row r="824" spans="1:9" ht="15" thickBot="1" x14ac:dyDescent="0.35">
      <c r="A824" s="2"/>
      <c r="B824" s="2"/>
      <c r="C824" s="2"/>
      <c r="D824" s="2"/>
      <c r="E824" s="3"/>
      <c r="F824" s="2"/>
      <c r="G824" s="2"/>
      <c r="H824" s="2"/>
      <c r="I824" s="2"/>
    </row>
    <row r="832" spans="1:9" ht="15" thickBot="1" x14ac:dyDescent="0.35"/>
    <row r="833" spans="1:13" ht="15" thickBot="1" x14ac:dyDescent="0.35">
      <c r="A833" s="17" t="s">
        <v>0</v>
      </c>
      <c r="B833" s="18"/>
      <c r="C833" s="18"/>
      <c r="D833" s="19"/>
      <c r="E833" s="3"/>
      <c r="F833" s="17" t="s">
        <v>1</v>
      </c>
      <c r="G833" s="18"/>
      <c r="H833" s="18"/>
      <c r="I833" s="19"/>
    </row>
    <row r="834" spans="1:13" ht="27.6" thickBot="1" x14ac:dyDescent="0.35">
      <c r="A834" s="1" t="s">
        <v>12</v>
      </c>
      <c r="B834" s="1" t="s">
        <v>6</v>
      </c>
      <c r="C834" s="1" t="s">
        <v>3</v>
      </c>
      <c r="D834" s="1" t="s">
        <v>4</v>
      </c>
      <c r="E834" s="3"/>
      <c r="F834" s="1" t="s">
        <v>12</v>
      </c>
      <c r="G834" s="1" t="s">
        <v>6</v>
      </c>
      <c r="H834" s="1" t="s">
        <v>3</v>
      </c>
      <c r="I834" s="1" t="s">
        <v>4</v>
      </c>
      <c r="L834" s="10" t="s">
        <v>15</v>
      </c>
      <c r="M834" s="10" t="s">
        <v>16</v>
      </c>
    </row>
    <row r="835" spans="1:13" ht="15" thickBot="1" x14ac:dyDescent="0.35">
      <c r="A835" s="2">
        <v>13</v>
      </c>
      <c r="B835" s="2">
        <v>0</v>
      </c>
      <c r="C835" s="2">
        <v>10120</v>
      </c>
      <c r="D835" s="2">
        <f>C835^-0.5</f>
        <v>9.940534656094303E-3</v>
      </c>
      <c r="E835" s="3"/>
      <c r="F835" s="2">
        <v>13</v>
      </c>
      <c r="G835" s="2">
        <v>0</v>
      </c>
      <c r="H835" s="2"/>
      <c r="I835" s="2"/>
      <c r="K835" t="s">
        <v>0</v>
      </c>
      <c r="L835">
        <f>1/SLOPE(D835:D850,B835:B850)</f>
        <v>1063.8223459771773</v>
      </c>
      <c r="M835">
        <f>1/(SLOPE(D835:D850,B835:B850)^0.5)</f>
        <v>32.61628958016496</v>
      </c>
    </row>
    <row r="836" spans="1:13" ht="15" thickBot="1" x14ac:dyDescent="0.35">
      <c r="A836" s="2">
        <v>14</v>
      </c>
      <c r="B836" s="2">
        <v>1</v>
      </c>
      <c r="C836" s="2">
        <v>8180</v>
      </c>
      <c r="D836" s="2">
        <f>C836^-0.5</f>
        <v>1.1056644552171162E-2</v>
      </c>
      <c r="E836" s="3"/>
      <c r="F836" s="2">
        <v>14</v>
      </c>
      <c r="G836" s="2">
        <v>1</v>
      </c>
      <c r="H836" s="2">
        <v>8870</v>
      </c>
      <c r="I836" s="2">
        <f>H836^-0.5</f>
        <v>1.0617889224776644E-2</v>
      </c>
      <c r="K836" t="s">
        <v>1</v>
      </c>
      <c r="L836">
        <f>1/SLOPE(I835:I850,G835:G850)</f>
        <v>1011.2320040466122</v>
      </c>
      <c r="M836">
        <f>1/SLOPE(I835:I850,G835:G850)^0.5</f>
        <v>31.799874277213934</v>
      </c>
    </row>
    <row r="837" spans="1:13" ht="15" thickBot="1" x14ac:dyDescent="0.35">
      <c r="A837" s="2">
        <v>15</v>
      </c>
      <c r="B837" s="2">
        <v>2</v>
      </c>
      <c r="C837">
        <v>7450</v>
      </c>
      <c r="D837" s="2">
        <f>C837^-0.5</f>
        <v>1.1585688927269844E-2</v>
      </c>
      <c r="E837" s="3"/>
      <c r="F837" s="2">
        <v>15</v>
      </c>
      <c r="G837" s="2">
        <v>2</v>
      </c>
      <c r="H837" s="2">
        <v>7130</v>
      </c>
      <c r="I837" s="2">
        <f t="shared" ref="I837:I838" si="113">H837^-0.5</f>
        <v>1.1842822907480814E-2</v>
      </c>
    </row>
    <row r="838" spans="1:13" ht="15" thickBot="1" x14ac:dyDescent="0.35">
      <c r="A838" s="2">
        <v>16</v>
      </c>
      <c r="B838" s="2">
        <v>3</v>
      </c>
      <c r="C838" s="2">
        <v>6260</v>
      </c>
      <c r="D838" s="2">
        <f>C838^-0.5</f>
        <v>1.2639003479138967E-2</v>
      </c>
      <c r="E838" s="3"/>
      <c r="F838" s="2">
        <v>16</v>
      </c>
      <c r="G838" s="2">
        <v>3</v>
      </c>
      <c r="H838" s="2">
        <v>5660</v>
      </c>
      <c r="I838" s="2">
        <f t="shared" si="113"/>
        <v>1.3292044433783767E-2</v>
      </c>
    </row>
    <row r="839" spans="1:13" ht="15" thickBot="1" x14ac:dyDescent="0.35">
      <c r="A839" s="2">
        <v>17</v>
      </c>
      <c r="B839" s="2">
        <v>4</v>
      </c>
      <c r="C839" s="2">
        <v>5180</v>
      </c>
      <c r="D839" s="2">
        <f t="shared" ref="D839" si="114">C839^-0.5</f>
        <v>1.3894250359418211E-2</v>
      </c>
      <c r="E839" s="3"/>
      <c r="F839" s="2">
        <v>17</v>
      </c>
      <c r="G839" s="2">
        <v>4</v>
      </c>
      <c r="H839" s="2">
        <v>5280</v>
      </c>
      <c r="I839" s="2">
        <f>H839^-0.5</f>
        <v>1.3762047064079509E-2</v>
      </c>
    </row>
    <row r="840" spans="1:13" ht="15" thickBot="1" x14ac:dyDescent="0.35">
      <c r="A840" s="2">
        <v>18</v>
      </c>
      <c r="B840" s="2">
        <v>5</v>
      </c>
      <c r="C840" s="2">
        <v>4570</v>
      </c>
      <c r="D840" s="2">
        <f>C840^-0.5</f>
        <v>1.4792510968188684E-2</v>
      </c>
      <c r="E840" s="3"/>
      <c r="F840" s="2">
        <v>18</v>
      </c>
      <c r="G840" s="2">
        <v>5</v>
      </c>
      <c r="H840" s="2">
        <v>4510</v>
      </c>
      <c r="I840" s="2">
        <f t="shared" ref="I840:I842" si="115">H840^-0.5</f>
        <v>1.4890583938253495E-2</v>
      </c>
    </row>
    <row r="841" spans="1:13" ht="15" thickBot="1" x14ac:dyDescent="0.35">
      <c r="A841" s="2">
        <v>19</v>
      </c>
      <c r="B841" s="2">
        <v>6</v>
      </c>
      <c r="C841" s="2">
        <v>4090</v>
      </c>
      <c r="D841" s="2">
        <f>C841^-0.5</f>
        <v>1.5636456680019055E-2</v>
      </c>
      <c r="E841" s="3"/>
      <c r="F841" s="2">
        <v>19</v>
      </c>
      <c r="G841" s="2">
        <v>6</v>
      </c>
      <c r="H841" s="2">
        <v>4070</v>
      </c>
      <c r="I841" s="2">
        <f t="shared" si="115"/>
        <v>1.5674828410551921E-2</v>
      </c>
    </row>
    <row r="842" spans="1:13" ht="15" thickBot="1" x14ac:dyDescent="0.35">
      <c r="A842" s="2">
        <v>20</v>
      </c>
      <c r="B842" s="2">
        <v>7</v>
      </c>
      <c r="C842" s="2">
        <v>3720</v>
      </c>
      <c r="D842" s="2">
        <f>C842^-0.5</f>
        <v>1.6395645894598822E-2</v>
      </c>
      <c r="E842" s="3"/>
      <c r="F842" s="2">
        <v>20</v>
      </c>
      <c r="G842" s="2">
        <v>7</v>
      </c>
      <c r="H842" s="2">
        <v>3560</v>
      </c>
      <c r="I842" s="2">
        <f t="shared" si="115"/>
        <v>1.6760038078849772E-2</v>
      </c>
    </row>
    <row r="855" spans="1:13" ht="15" thickBot="1" x14ac:dyDescent="0.35"/>
    <row r="856" spans="1:13" ht="15" thickBot="1" x14ac:dyDescent="0.35">
      <c r="A856" s="17" t="s">
        <v>0</v>
      </c>
      <c r="B856" s="18"/>
      <c r="C856" s="18"/>
      <c r="D856" s="19"/>
      <c r="E856" s="3"/>
      <c r="F856" s="17"/>
      <c r="G856" s="18"/>
      <c r="H856" s="18"/>
      <c r="I856" s="19"/>
    </row>
    <row r="857" spans="1:13" ht="27.6" thickBot="1" x14ac:dyDescent="0.35">
      <c r="A857" s="1" t="s">
        <v>12</v>
      </c>
      <c r="B857" s="1" t="s">
        <v>6</v>
      </c>
      <c r="C857" s="1" t="s">
        <v>3</v>
      </c>
      <c r="D857" s="1" t="s">
        <v>4</v>
      </c>
      <c r="E857" s="3"/>
      <c r="F857" s="1"/>
      <c r="G857" s="1"/>
      <c r="H857" s="1"/>
      <c r="I857" s="1"/>
      <c r="L857" s="10" t="s">
        <v>15</v>
      </c>
      <c r="M857" s="10" t="s">
        <v>16</v>
      </c>
    </row>
    <row r="858" spans="1:13" ht="15" thickBot="1" x14ac:dyDescent="0.35">
      <c r="A858" s="2">
        <v>40</v>
      </c>
      <c r="B858" s="2">
        <v>0</v>
      </c>
      <c r="C858" s="2">
        <v>7990</v>
      </c>
      <c r="D858" s="2">
        <f>C858^-0.5</f>
        <v>1.1187334157740449E-2</v>
      </c>
      <c r="E858" s="3"/>
      <c r="F858" s="2"/>
      <c r="G858" s="2"/>
      <c r="H858" s="2"/>
      <c r="I858" s="2"/>
      <c r="K858" t="s">
        <v>0</v>
      </c>
      <c r="L858">
        <f>1/SLOPE(D858:D873,B858:B873)</f>
        <v>2118.7169706270997</v>
      </c>
      <c r="M858">
        <f>1/(SLOPE(D858:D873,B858:B873)^0.5)</f>
        <v>46.029522815548496</v>
      </c>
    </row>
    <row r="859" spans="1:13" ht="15" thickBot="1" x14ac:dyDescent="0.35">
      <c r="A859" s="2">
        <v>41</v>
      </c>
      <c r="B859" s="2">
        <v>1</v>
      </c>
      <c r="C859" s="2">
        <v>7050</v>
      </c>
      <c r="D859" s="2">
        <f>C859^-0.5</f>
        <v>1.1909826683508273E-2</v>
      </c>
      <c r="E859" s="3"/>
      <c r="F859" s="2"/>
      <c r="G859" s="2"/>
      <c r="H859" s="2"/>
      <c r="I859" s="2"/>
    </row>
    <row r="860" spans="1:13" ht="15" thickBot="1" x14ac:dyDescent="0.35">
      <c r="A860" s="2">
        <v>42</v>
      </c>
      <c r="B860" s="2">
        <v>2</v>
      </c>
      <c r="C860">
        <v>6780</v>
      </c>
      <c r="D860" s="2">
        <f>C860^-0.5</f>
        <v>1.2144654188931507E-2</v>
      </c>
      <c r="E860" s="3"/>
      <c r="F860" s="2"/>
      <c r="G860" s="2"/>
      <c r="H860" s="2"/>
      <c r="I860" s="2"/>
    </row>
    <row r="861" spans="1:13" ht="15" thickBot="1" x14ac:dyDescent="0.35">
      <c r="A861" s="2">
        <v>43</v>
      </c>
      <c r="B861" s="2">
        <v>3</v>
      </c>
      <c r="C861" s="2">
        <v>6310</v>
      </c>
      <c r="D861" s="2">
        <f>C861^-0.5</f>
        <v>1.2588828594761015E-2</v>
      </c>
      <c r="E861" s="3"/>
      <c r="F861" s="2"/>
      <c r="G861" s="2"/>
      <c r="H861" s="2"/>
      <c r="I861" s="2"/>
    </row>
    <row r="862" spans="1:13" ht="15" thickBot="1" x14ac:dyDescent="0.35">
      <c r="A862" s="2">
        <v>44</v>
      </c>
      <c r="B862" s="2">
        <v>4</v>
      </c>
      <c r="C862" s="2">
        <v>5790</v>
      </c>
      <c r="D862" s="2">
        <f t="shared" ref="D862" si="116">C862^-0.5</f>
        <v>1.3141977464419205E-2</v>
      </c>
      <c r="E862" s="3"/>
      <c r="F862" s="2"/>
      <c r="G862" s="2"/>
      <c r="H862" s="2"/>
      <c r="I862" s="2"/>
    </row>
    <row r="863" spans="1:13" ht="15" thickBot="1" x14ac:dyDescent="0.35">
      <c r="A863" s="2">
        <v>45</v>
      </c>
      <c r="B863" s="2">
        <v>5</v>
      </c>
      <c r="C863" s="2">
        <v>5350</v>
      </c>
      <c r="D863" s="2">
        <f>C863^-0.5</f>
        <v>1.3671718540493264E-2</v>
      </c>
      <c r="E863" s="3"/>
      <c r="F863" s="2"/>
      <c r="G863" s="2"/>
      <c r="H863" s="2"/>
      <c r="I863" s="2"/>
    </row>
    <row r="864" spans="1:13" ht="15" thickBot="1" x14ac:dyDescent="0.35">
      <c r="A864" s="2">
        <v>46</v>
      </c>
      <c r="B864" s="2">
        <v>6</v>
      </c>
      <c r="C864" s="2">
        <v>5480</v>
      </c>
      <c r="D864" s="2">
        <f>C864^-0.5</f>
        <v>1.3508580673957479E-2</v>
      </c>
      <c r="E864" s="3"/>
      <c r="F864" s="2"/>
      <c r="G864" s="2"/>
      <c r="H864" s="2"/>
      <c r="I864" s="2"/>
    </row>
    <row r="865" spans="1:9" ht="15" thickBot="1" x14ac:dyDescent="0.35">
      <c r="A865" s="2">
        <v>47</v>
      </c>
      <c r="B865" s="2">
        <v>7</v>
      </c>
      <c r="C865" s="2">
        <v>4720</v>
      </c>
      <c r="D865" s="2">
        <f>C865^-0.5</f>
        <v>1.455556274348955E-2</v>
      </c>
      <c r="E865" s="3"/>
      <c r="F865" s="2"/>
      <c r="G865" s="2"/>
      <c r="H865" s="2"/>
      <c r="I865" s="2"/>
    </row>
    <row r="866" spans="1:9" ht="15" thickBot="1" x14ac:dyDescent="0.35">
      <c r="A866" s="2">
        <v>48</v>
      </c>
      <c r="B866" s="2">
        <v>8</v>
      </c>
      <c r="C866" s="2">
        <v>4460</v>
      </c>
      <c r="D866" s="2">
        <f>C866^-0.5</f>
        <v>1.4973818705886995E-2</v>
      </c>
      <c r="E866" s="3"/>
    </row>
    <row r="867" spans="1:9" ht="15" thickBot="1" x14ac:dyDescent="0.35">
      <c r="A867" s="2">
        <v>49</v>
      </c>
      <c r="B867" s="2">
        <v>9</v>
      </c>
      <c r="C867" s="2">
        <v>4030</v>
      </c>
      <c r="D867" s="2">
        <f>C867^-0.5</f>
        <v>1.5752427045264396E-2</v>
      </c>
      <c r="E867" s="3"/>
    </row>
    <row r="880" spans="1:9" ht="15" thickBot="1" x14ac:dyDescent="0.35"/>
    <row r="881" spans="1:13" ht="15" thickBot="1" x14ac:dyDescent="0.35">
      <c r="A881" s="17" t="s">
        <v>0</v>
      </c>
      <c r="B881" s="18"/>
      <c r="C881" s="18"/>
      <c r="D881" s="19"/>
      <c r="E881" s="3"/>
      <c r="F881" s="17" t="s">
        <v>1</v>
      </c>
      <c r="G881" s="18"/>
      <c r="H881" s="18"/>
      <c r="I881" s="19"/>
    </row>
    <row r="882" spans="1:13" ht="27.6" thickBot="1" x14ac:dyDescent="0.35">
      <c r="A882" s="1" t="s">
        <v>12</v>
      </c>
      <c r="B882" s="1" t="s">
        <v>6</v>
      </c>
      <c r="C882" s="1" t="s">
        <v>3</v>
      </c>
      <c r="D882" s="1" t="s">
        <v>4</v>
      </c>
      <c r="E882" s="3"/>
      <c r="F882" s="1" t="s">
        <v>12</v>
      </c>
      <c r="G882" s="1" t="s">
        <v>6</v>
      </c>
      <c r="H882" s="1" t="s">
        <v>3</v>
      </c>
      <c r="I882" s="1" t="s">
        <v>4</v>
      </c>
      <c r="L882" s="10" t="s">
        <v>15</v>
      </c>
      <c r="M882" s="10" t="s">
        <v>16</v>
      </c>
    </row>
    <row r="883" spans="1:13" ht="15" thickBot="1" x14ac:dyDescent="0.35">
      <c r="A883" s="2">
        <v>10</v>
      </c>
      <c r="B883" s="2">
        <v>0</v>
      </c>
      <c r="C883" s="2"/>
      <c r="D883" s="2"/>
      <c r="E883" s="3"/>
      <c r="F883" s="2">
        <v>10</v>
      </c>
      <c r="G883" s="2">
        <v>0</v>
      </c>
      <c r="H883" s="2">
        <v>11330</v>
      </c>
      <c r="I883" s="2">
        <f>H883^-0.5</f>
        <v>9.3947460481801741E-3</v>
      </c>
      <c r="K883" t="s">
        <v>0</v>
      </c>
      <c r="L883">
        <f>1/SLOPE(D883:D898,B883:B898)</f>
        <v>1003.0453525208646</v>
      </c>
      <c r="M883">
        <f>1/(SLOPE(D883:D898,B883:B898)^0.5)</f>
        <v>31.670891249234916</v>
      </c>
    </row>
    <row r="884" spans="1:13" ht="15" thickBot="1" x14ac:dyDescent="0.35">
      <c r="A884" s="2">
        <v>11</v>
      </c>
      <c r="B884" s="2">
        <v>1</v>
      </c>
      <c r="C884" s="2">
        <v>10090</v>
      </c>
      <c r="D884" s="2">
        <f>C884^-0.5</f>
        <v>9.9553014896711072E-3</v>
      </c>
      <c r="E884" s="3"/>
      <c r="F884" s="2">
        <v>11</v>
      </c>
      <c r="G884" s="2">
        <v>1</v>
      </c>
      <c r="H884" s="2">
        <v>9870</v>
      </c>
      <c r="I884" s="2">
        <f>H884^-0.5</f>
        <v>1.0065640694646235E-2</v>
      </c>
      <c r="K884" t="s">
        <v>1</v>
      </c>
      <c r="L884">
        <f>1/SLOPE(I883:I898,G883:G898)</f>
        <v>1080.4818703543856</v>
      </c>
      <c r="M884">
        <f>1/SLOPE(I883:I898,G883:G898)^0.5</f>
        <v>32.870684056684702</v>
      </c>
    </row>
    <row r="885" spans="1:13" ht="15" thickBot="1" x14ac:dyDescent="0.35">
      <c r="A885" s="2">
        <v>12</v>
      </c>
      <c r="B885" s="2">
        <v>2</v>
      </c>
      <c r="C885">
        <v>8450</v>
      </c>
      <c r="D885" s="2">
        <f>C885^-0.5</f>
        <v>1.0878565864408423E-2</v>
      </c>
      <c r="E885" s="3"/>
      <c r="F885" s="2">
        <v>12</v>
      </c>
      <c r="G885" s="2">
        <v>2</v>
      </c>
      <c r="H885" s="2">
        <v>8140</v>
      </c>
      <c r="I885" s="2">
        <f t="shared" ref="I885:I886" si="117">H885^-0.5</f>
        <v>1.1083777463036817E-2</v>
      </c>
    </row>
    <row r="886" spans="1:13" ht="15" thickBot="1" x14ac:dyDescent="0.35">
      <c r="A886" s="2">
        <v>13</v>
      </c>
      <c r="B886" s="2">
        <v>3</v>
      </c>
      <c r="C886" s="2">
        <v>7160</v>
      </c>
      <c r="D886" s="2">
        <f>C886^-0.5</f>
        <v>1.1817986481176636E-2</v>
      </c>
      <c r="E886" s="3"/>
      <c r="F886" s="2">
        <v>13</v>
      </c>
      <c r="G886" s="2">
        <v>3</v>
      </c>
      <c r="H886" s="2">
        <v>6750</v>
      </c>
      <c r="I886" s="2">
        <f t="shared" si="117"/>
        <v>1.2171612389003692E-2</v>
      </c>
    </row>
    <row r="887" spans="1:13" ht="15" thickBot="1" x14ac:dyDescent="0.35">
      <c r="A887" s="2">
        <v>14</v>
      </c>
      <c r="B887" s="2">
        <v>4</v>
      </c>
      <c r="C887" s="2">
        <v>5930</v>
      </c>
      <c r="D887" s="2">
        <f t="shared" ref="D887" si="118">C887^-0.5</f>
        <v>1.2985917914454271E-2</v>
      </c>
      <c r="E887" s="3"/>
      <c r="F887" s="2">
        <v>14</v>
      </c>
      <c r="G887" s="2">
        <v>4</v>
      </c>
      <c r="H887" s="2">
        <v>5770</v>
      </c>
      <c r="I887" s="2">
        <f>H887^-0.5</f>
        <v>1.3164734152397188E-2</v>
      </c>
    </row>
    <row r="888" spans="1:13" ht="15" thickBot="1" x14ac:dyDescent="0.35">
      <c r="A888" s="2">
        <v>15</v>
      </c>
      <c r="B888" s="2">
        <v>5</v>
      </c>
      <c r="C888" s="2">
        <v>4980</v>
      </c>
      <c r="D888" s="2">
        <f>C888^-0.5</f>
        <v>1.4170505031628393E-2</v>
      </c>
      <c r="E888" s="3"/>
      <c r="F888" s="2">
        <v>15</v>
      </c>
      <c r="G888" s="2">
        <v>5</v>
      </c>
      <c r="H888" s="2">
        <v>5100</v>
      </c>
      <c r="I888" s="2">
        <f t="shared" ref="I888:I890" si="119">H888^-0.5</f>
        <v>1.40028008402801E-2</v>
      </c>
    </row>
    <row r="889" spans="1:13" ht="15" thickBot="1" x14ac:dyDescent="0.35">
      <c r="A889" s="2">
        <v>16</v>
      </c>
      <c r="B889" s="2">
        <v>6</v>
      </c>
      <c r="C889" s="2">
        <v>4460</v>
      </c>
      <c r="D889" s="2">
        <f>C889^-0.5</f>
        <v>1.4973818705886995E-2</v>
      </c>
      <c r="E889" s="3"/>
      <c r="F889" s="2">
        <v>16</v>
      </c>
      <c r="G889" s="2">
        <v>6</v>
      </c>
      <c r="H889" s="2">
        <v>4550</v>
      </c>
      <c r="I889" s="2">
        <f t="shared" si="119"/>
        <v>1.4824986333222023E-2</v>
      </c>
    </row>
    <row r="890" spans="1:13" ht="15" thickBot="1" x14ac:dyDescent="0.35">
      <c r="A890" s="2">
        <v>17</v>
      </c>
      <c r="B890" s="2">
        <v>7</v>
      </c>
      <c r="C890" s="2">
        <v>3970</v>
      </c>
      <c r="D890" s="2">
        <f>C890^-0.5</f>
        <v>1.5871016626723793E-2</v>
      </c>
      <c r="E890" s="3"/>
      <c r="F890" s="2">
        <v>17</v>
      </c>
      <c r="G890" s="2">
        <v>7</v>
      </c>
      <c r="H890" s="2">
        <v>4050</v>
      </c>
      <c r="I890" s="2">
        <f t="shared" si="119"/>
        <v>1.5713484026367724E-2</v>
      </c>
    </row>
    <row r="891" spans="1:13" ht="15" thickBot="1" x14ac:dyDescent="0.35">
      <c r="A891" s="2">
        <v>18</v>
      </c>
      <c r="B891" s="2">
        <v>8</v>
      </c>
      <c r="C891" s="2">
        <v>3530</v>
      </c>
      <c r="D891" s="2">
        <f>C891^-0.5</f>
        <v>1.6831105696898524E-2</v>
      </c>
      <c r="E891" s="3"/>
      <c r="F891" s="2">
        <v>18</v>
      </c>
      <c r="G891" s="2">
        <v>8</v>
      </c>
      <c r="H891" s="2">
        <v>3580</v>
      </c>
      <c r="I891" s="2">
        <f>H891^-0.5</f>
        <v>1.671315676162189E-2</v>
      </c>
    </row>
    <row r="904" spans="1:13" ht="15" thickBot="1" x14ac:dyDescent="0.35"/>
    <row r="905" spans="1:13" ht="15" thickBot="1" x14ac:dyDescent="0.35">
      <c r="A905" s="17" t="s">
        <v>0</v>
      </c>
      <c r="B905" s="18"/>
      <c r="C905" s="18"/>
      <c r="D905" s="19"/>
      <c r="E905" s="3"/>
      <c r="F905" s="17" t="s">
        <v>1</v>
      </c>
      <c r="G905" s="18"/>
      <c r="H905" s="18"/>
      <c r="I905" s="19"/>
    </row>
    <row r="906" spans="1:13" ht="27.6" thickBot="1" x14ac:dyDescent="0.35">
      <c r="A906" s="1" t="s">
        <v>12</v>
      </c>
      <c r="B906" s="1" t="s">
        <v>6</v>
      </c>
      <c r="C906" s="1" t="s">
        <v>3</v>
      </c>
      <c r="D906" s="1" t="s">
        <v>4</v>
      </c>
      <c r="E906" s="3"/>
      <c r="F906" s="1" t="s">
        <v>12</v>
      </c>
      <c r="G906" s="1" t="s">
        <v>6</v>
      </c>
      <c r="H906" s="1" t="s">
        <v>3</v>
      </c>
      <c r="I906" s="1" t="s">
        <v>4</v>
      </c>
      <c r="L906" s="10" t="s">
        <v>15</v>
      </c>
      <c r="M906" s="10" t="s">
        <v>16</v>
      </c>
    </row>
    <row r="907" spans="1:13" ht="15" thickBot="1" x14ac:dyDescent="0.35">
      <c r="A907" s="2">
        <v>34</v>
      </c>
      <c r="B907" s="2">
        <v>0</v>
      </c>
      <c r="C907" s="2">
        <v>11130</v>
      </c>
      <c r="D907" s="2">
        <f>C907^-0.5</f>
        <v>9.4787794392833316E-3</v>
      </c>
      <c r="E907" s="3"/>
      <c r="F907" s="2">
        <v>34</v>
      </c>
      <c r="G907" s="2">
        <v>0</v>
      </c>
      <c r="H907" s="2">
        <v>11270</v>
      </c>
      <c r="I907" s="2">
        <f>H907^-0.5</f>
        <v>9.4197210485112426E-3</v>
      </c>
      <c r="K907" t="s">
        <v>0</v>
      </c>
      <c r="L907">
        <f>1/SLOPE(D907:D922,B907:B922)</f>
        <v>1956.9495449312431</v>
      </c>
      <c r="M907">
        <f>1/(SLOPE(D907:D922,B907:B922)^0.5)</f>
        <v>44.237422448999475</v>
      </c>
    </row>
    <row r="908" spans="1:13" ht="15" thickBot="1" x14ac:dyDescent="0.35">
      <c r="A908" s="2">
        <v>35</v>
      </c>
      <c r="B908" s="2">
        <v>1</v>
      </c>
      <c r="C908" s="2">
        <v>9660</v>
      </c>
      <c r="D908" s="2">
        <f>C908^-0.5</f>
        <v>1.0174461594455996E-2</v>
      </c>
      <c r="E908" s="3"/>
      <c r="F908" s="2">
        <v>35</v>
      </c>
      <c r="G908" s="2">
        <v>1</v>
      </c>
      <c r="H908" s="2">
        <v>10570</v>
      </c>
      <c r="I908" s="2">
        <f>H908^-0.5</f>
        <v>9.7266324786943244E-3</v>
      </c>
      <c r="K908" t="s">
        <v>1</v>
      </c>
      <c r="L908">
        <f>1/SLOPE(I907:I922,G907:G922)</f>
        <v>1703.7876930791379</v>
      </c>
      <c r="M908">
        <f>1/SLOPE(I907:I922,G907:G922)^0.5</f>
        <v>41.276963225013759</v>
      </c>
    </row>
    <row r="909" spans="1:13" ht="15" thickBot="1" x14ac:dyDescent="0.35">
      <c r="A909" s="2">
        <v>36</v>
      </c>
      <c r="B909" s="2">
        <v>2</v>
      </c>
      <c r="C909">
        <v>8790</v>
      </c>
      <c r="D909" s="2">
        <f>C909^-0.5</f>
        <v>1.0666097823284844E-2</v>
      </c>
      <c r="E909" s="3"/>
      <c r="F909" s="2">
        <v>36</v>
      </c>
      <c r="G909" s="2">
        <v>2</v>
      </c>
      <c r="H909" s="2">
        <v>9080</v>
      </c>
      <c r="I909" s="2">
        <f t="shared" ref="I909:I910" si="120">H909^-0.5</f>
        <v>1.0494387004027836E-2</v>
      </c>
    </row>
    <row r="910" spans="1:13" ht="15" thickBot="1" x14ac:dyDescent="0.35">
      <c r="A910" s="2">
        <v>37</v>
      </c>
      <c r="B910" s="2">
        <v>3</v>
      </c>
      <c r="C910" s="2">
        <v>7810</v>
      </c>
      <c r="D910" s="2">
        <f>C910^-0.5</f>
        <v>1.1315519126906889E-2</v>
      </c>
      <c r="E910" s="3"/>
      <c r="F910" s="2">
        <v>37</v>
      </c>
      <c r="G910" s="2">
        <v>3</v>
      </c>
      <c r="H910" s="2">
        <v>7980</v>
      </c>
      <c r="I910" s="2">
        <f t="shared" si="120"/>
        <v>1.1194341570991126E-2</v>
      </c>
    </row>
    <row r="911" spans="1:13" ht="15" thickBot="1" x14ac:dyDescent="0.35">
      <c r="A911" s="2">
        <v>38</v>
      </c>
      <c r="B911" s="2">
        <v>4</v>
      </c>
      <c r="C911" s="2">
        <v>7610</v>
      </c>
      <c r="D911" s="2">
        <f t="shared" ref="D911" si="121">C911^-0.5</f>
        <v>1.1463247562451716E-2</v>
      </c>
      <c r="E911" s="3"/>
      <c r="F911" s="2">
        <v>38</v>
      </c>
      <c r="G911" s="2">
        <v>4</v>
      </c>
      <c r="H911" s="2">
        <v>7130</v>
      </c>
      <c r="I911" s="2">
        <f>H911^-0.5</f>
        <v>1.1842822907480814E-2</v>
      </c>
    </row>
    <row r="912" spans="1:13" ht="15" thickBot="1" x14ac:dyDescent="0.35">
      <c r="A912" s="2"/>
      <c r="B912" s="2"/>
      <c r="C912" s="2"/>
      <c r="D912" s="2"/>
      <c r="E912" s="3"/>
      <c r="F912" s="2">
        <v>39</v>
      </c>
      <c r="G912" s="2">
        <v>5</v>
      </c>
      <c r="H912" s="2">
        <v>6330</v>
      </c>
      <c r="I912" s="2">
        <f t="shared" ref="I912:I914" si="122">H912^-0.5</f>
        <v>1.2568925295997527E-2</v>
      </c>
    </row>
    <row r="913" spans="1:9" ht="15" thickBot="1" x14ac:dyDescent="0.35">
      <c r="A913" s="2"/>
      <c r="B913" s="2"/>
      <c r="C913" s="2"/>
      <c r="D913" s="2"/>
      <c r="E913" s="3"/>
      <c r="F913" s="2">
        <v>40</v>
      </c>
      <c r="G913" s="2">
        <v>6</v>
      </c>
      <c r="H913" s="2">
        <v>6330</v>
      </c>
      <c r="I913" s="2">
        <f t="shared" si="122"/>
        <v>1.2568925295997527E-2</v>
      </c>
    </row>
    <row r="914" spans="1:9" ht="15" thickBot="1" x14ac:dyDescent="0.35">
      <c r="A914" s="2"/>
      <c r="B914" s="2"/>
      <c r="C914" s="2"/>
      <c r="D914" s="2"/>
      <c r="E914" s="3"/>
      <c r="F914" s="2">
        <v>41</v>
      </c>
      <c r="G914" s="2">
        <v>7</v>
      </c>
      <c r="H914" s="2">
        <v>5630</v>
      </c>
      <c r="I914" s="2">
        <f t="shared" si="122"/>
        <v>1.3327411355100583E-2</v>
      </c>
    </row>
    <row r="915" spans="1:9" ht="15" thickBot="1" x14ac:dyDescent="0.35">
      <c r="A915" s="2"/>
      <c r="B915" s="2"/>
      <c r="C915" s="2"/>
      <c r="D915" s="2"/>
      <c r="E915" s="3"/>
      <c r="F915" s="2">
        <v>42</v>
      </c>
      <c r="G915" s="2">
        <v>8</v>
      </c>
      <c r="H915" s="2">
        <v>5000</v>
      </c>
      <c r="I915" s="2">
        <f>H915^-0.5</f>
        <v>1.4142135623730951E-2</v>
      </c>
    </row>
    <row r="928" spans="1:9" ht="15" thickBot="1" x14ac:dyDescent="0.35"/>
    <row r="929" spans="1:13" ht="15" thickBot="1" x14ac:dyDescent="0.35">
      <c r="A929" s="17" t="s">
        <v>0</v>
      </c>
      <c r="B929" s="18"/>
      <c r="C929" s="18"/>
      <c r="D929" s="19"/>
      <c r="E929" s="3"/>
      <c r="F929" s="17"/>
      <c r="G929" s="18"/>
      <c r="H929" s="18"/>
      <c r="I929" s="19"/>
    </row>
    <row r="930" spans="1:13" ht="27.6" thickBot="1" x14ac:dyDescent="0.35">
      <c r="A930" s="1" t="s">
        <v>12</v>
      </c>
      <c r="B930" s="1" t="s">
        <v>6</v>
      </c>
      <c r="C930" s="1" t="s">
        <v>3</v>
      </c>
      <c r="D930" s="1" t="s">
        <v>4</v>
      </c>
      <c r="E930" s="3"/>
      <c r="F930" s="1"/>
      <c r="G930" s="1"/>
      <c r="H930" s="1"/>
      <c r="I930" s="1"/>
      <c r="L930" s="10" t="s">
        <v>15</v>
      </c>
      <c r="M930" s="10" t="s">
        <v>16</v>
      </c>
    </row>
    <row r="931" spans="1:13" ht="15" thickBot="1" x14ac:dyDescent="0.35">
      <c r="A931" s="2">
        <v>59</v>
      </c>
      <c r="B931" s="2">
        <v>0</v>
      </c>
      <c r="C931" s="2">
        <v>8860</v>
      </c>
      <c r="D931" s="2">
        <f>C931^-0.5</f>
        <v>1.062387957178338E-2</v>
      </c>
      <c r="E931" s="3"/>
      <c r="F931" s="2"/>
      <c r="G931" s="2"/>
      <c r="H931" s="2"/>
      <c r="I931" s="2"/>
      <c r="K931" t="s">
        <v>0</v>
      </c>
      <c r="L931">
        <f>1/SLOPE(D931:D946,B931:B946)</f>
        <v>3662.3031960852568</v>
      </c>
      <c r="M931">
        <f>1/(SLOPE(D931:D946,B931:B946)^0.5)</f>
        <v>60.516966183750959</v>
      </c>
    </row>
    <row r="932" spans="1:13" ht="15" thickBot="1" x14ac:dyDescent="0.35">
      <c r="A932" s="2">
        <v>0</v>
      </c>
      <c r="B932" s="2">
        <v>1</v>
      </c>
      <c r="C932" s="2">
        <v>8790</v>
      </c>
      <c r="D932" s="2">
        <f>C932^-0.5</f>
        <v>1.0666097823284844E-2</v>
      </c>
      <c r="E932" s="3"/>
      <c r="F932" s="2"/>
      <c r="G932" s="2"/>
      <c r="H932" s="2"/>
      <c r="I932" s="2"/>
    </row>
    <row r="933" spans="1:13" ht="15" thickBot="1" x14ac:dyDescent="0.35">
      <c r="A933" s="2">
        <v>1</v>
      </c>
      <c r="B933" s="2">
        <v>2</v>
      </c>
      <c r="C933">
        <v>7990</v>
      </c>
      <c r="D933" s="2">
        <f>C933^-0.5</f>
        <v>1.1187334157740449E-2</v>
      </c>
      <c r="E933" s="3"/>
      <c r="F933" s="2"/>
      <c r="G933" s="2"/>
      <c r="H933" s="2"/>
      <c r="I933" s="2"/>
    </row>
    <row r="934" spans="1:13" ht="15" thickBot="1" x14ac:dyDescent="0.35">
      <c r="A934" s="2">
        <v>2</v>
      </c>
      <c r="B934" s="2">
        <v>3</v>
      </c>
      <c r="C934" s="2">
        <v>7870</v>
      </c>
      <c r="D934" s="2">
        <f>C934^-0.5</f>
        <v>1.1272302473299555E-2</v>
      </c>
      <c r="E934" s="3"/>
      <c r="F934" s="2"/>
      <c r="G934" s="2"/>
      <c r="H934" s="2"/>
      <c r="I934" s="2"/>
    </row>
    <row r="935" spans="1:13" ht="15" thickBot="1" x14ac:dyDescent="0.35">
      <c r="A935" s="2">
        <v>3</v>
      </c>
      <c r="B935" s="2">
        <v>4</v>
      </c>
      <c r="C935" s="2">
        <v>7330</v>
      </c>
      <c r="D935" s="2">
        <f t="shared" ref="D935" si="123">C935^-0.5</f>
        <v>1.1680139041202724E-2</v>
      </c>
      <c r="E935" s="3"/>
      <c r="F935" s="2"/>
      <c r="G935" s="2"/>
      <c r="H935" s="2"/>
      <c r="I935" s="2"/>
    </row>
    <row r="936" spans="1:13" ht="15" thickBot="1" x14ac:dyDescent="0.35">
      <c r="A936" s="2">
        <v>4</v>
      </c>
      <c r="B936" s="2">
        <v>5</v>
      </c>
      <c r="C936" s="2">
        <v>7050</v>
      </c>
      <c r="D936" s="2">
        <f>C936^-0.5</f>
        <v>1.1909826683508273E-2</v>
      </c>
      <c r="E936" s="3"/>
      <c r="F936" s="2"/>
      <c r="G936" s="2"/>
      <c r="H936" s="2"/>
      <c r="I936" s="2"/>
    </row>
    <row r="937" spans="1:13" ht="15" thickBot="1" x14ac:dyDescent="0.35">
      <c r="A937" s="2"/>
      <c r="B937" s="2"/>
      <c r="C937" s="2"/>
      <c r="D937" s="2"/>
      <c r="E937" s="3"/>
      <c r="F937" s="2"/>
      <c r="G937" s="2"/>
      <c r="H937" s="2"/>
      <c r="I937" s="2"/>
    </row>
    <row r="938" spans="1:13" ht="15" thickBot="1" x14ac:dyDescent="0.35">
      <c r="A938" s="2"/>
      <c r="B938" s="2"/>
      <c r="C938" s="2"/>
      <c r="D938" s="2"/>
      <c r="E938" s="3"/>
      <c r="F938" s="2"/>
      <c r="G938" s="2"/>
      <c r="H938" s="2"/>
      <c r="I938" s="2"/>
    </row>
    <row r="939" spans="1:13" ht="15" thickBot="1" x14ac:dyDescent="0.35">
      <c r="A939" s="2"/>
      <c r="B939" s="2"/>
      <c r="C939" s="2"/>
      <c r="D939" s="2"/>
      <c r="E939" s="3"/>
      <c r="F939" s="2"/>
      <c r="G939" s="2"/>
      <c r="H939" s="2"/>
      <c r="I939" s="2"/>
    </row>
    <row r="949" spans="11:11" x14ac:dyDescent="0.3">
      <c r="K949" t="s">
        <v>174</v>
      </c>
    </row>
  </sheetData>
  <mergeCells count="76">
    <mergeCell ref="A929:D929"/>
    <mergeCell ref="F929:I929"/>
    <mergeCell ref="A856:D856"/>
    <mergeCell ref="F856:I856"/>
    <mergeCell ref="A881:D881"/>
    <mergeCell ref="F881:I881"/>
    <mergeCell ref="A905:D905"/>
    <mergeCell ref="F905:I905"/>
    <mergeCell ref="A784:D784"/>
    <mergeCell ref="F784:I784"/>
    <mergeCell ref="A811:D811"/>
    <mergeCell ref="F811:I811"/>
    <mergeCell ref="A833:D833"/>
    <mergeCell ref="F833:I833"/>
    <mergeCell ref="A709:D709"/>
    <mergeCell ref="F709:I709"/>
    <mergeCell ref="A731:D731"/>
    <mergeCell ref="F731:I731"/>
    <mergeCell ref="A759:D759"/>
    <mergeCell ref="F759:I759"/>
    <mergeCell ref="A623:D623"/>
    <mergeCell ref="F623:I623"/>
    <mergeCell ref="A654:D654"/>
    <mergeCell ref="F654:I654"/>
    <mergeCell ref="A679:D679"/>
    <mergeCell ref="F679:I679"/>
    <mergeCell ref="A575:D575"/>
    <mergeCell ref="F575:I575"/>
    <mergeCell ref="A597:D597"/>
    <mergeCell ref="F597:I597"/>
    <mergeCell ref="A531:D531"/>
    <mergeCell ref="F531:I531"/>
    <mergeCell ref="A553:D553"/>
    <mergeCell ref="F553:I553"/>
    <mergeCell ref="A74:D74"/>
    <mergeCell ref="F74:I74"/>
    <mergeCell ref="A96:D96"/>
    <mergeCell ref="F96:I96"/>
    <mergeCell ref="A1:D1"/>
    <mergeCell ref="F1:I1"/>
    <mergeCell ref="A23:D23"/>
    <mergeCell ref="F23:I23"/>
    <mergeCell ref="A49:D49"/>
    <mergeCell ref="F49:I49"/>
    <mergeCell ref="A148:D148"/>
    <mergeCell ref="A174:D174"/>
    <mergeCell ref="F174:I174"/>
    <mergeCell ref="A201:D201"/>
    <mergeCell ref="F201:I201"/>
    <mergeCell ref="A223:D223"/>
    <mergeCell ref="A247:D247"/>
    <mergeCell ref="F247:I247"/>
    <mergeCell ref="A270:D270"/>
    <mergeCell ref="F270:I270"/>
    <mergeCell ref="A293:D293"/>
    <mergeCell ref="F293:I293"/>
    <mergeCell ref="A317:D317"/>
    <mergeCell ref="F317:I317"/>
    <mergeCell ref="A340:D340"/>
    <mergeCell ref="F340:I340"/>
    <mergeCell ref="A361:D361"/>
    <mergeCell ref="F361:I361"/>
    <mergeCell ref="A384:D384"/>
    <mergeCell ref="F384:I384"/>
    <mergeCell ref="A405:D405"/>
    <mergeCell ref="F405:I405"/>
    <mergeCell ref="A500:D500"/>
    <mergeCell ref="F500:I500"/>
    <mergeCell ref="A518:D518"/>
    <mergeCell ref="F518:I518"/>
    <mergeCell ref="A427:D427"/>
    <mergeCell ref="F427:I427"/>
    <mergeCell ref="A447:D447"/>
    <mergeCell ref="F447:I447"/>
    <mergeCell ref="A473:D473"/>
    <mergeCell ref="F473:I47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C324-505D-4FCD-9340-A4721878FCE5}">
  <sheetPr>
    <tabColor theme="1"/>
  </sheetPr>
  <dimension ref="A1:M9"/>
  <sheetViews>
    <sheetView workbookViewId="0">
      <selection activeCell="K34" sqref="K34"/>
    </sheetView>
  </sheetViews>
  <sheetFormatPr defaultRowHeight="14.4" x14ac:dyDescent="0.3"/>
  <cols>
    <col min="3" max="3" width="10" customWidth="1"/>
    <col min="4" max="4" width="13.6640625" customWidth="1"/>
    <col min="5" max="5" width="2.33203125" customWidth="1"/>
    <col min="8" max="8" width="10" customWidth="1"/>
    <col min="9" max="9" width="13.6640625" customWidth="1"/>
    <col min="10" max="10" width="2.44140625" customWidth="1"/>
    <col min="11" max="11" width="25.6640625" bestFit="1" customWidth="1"/>
  </cols>
  <sheetData>
    <row r="1" spans="1:13" ht="15" thickBot="1" x14ac:dyDescent="0.35">
      <c r="A1" s="17" t="s">
        <v>0</v>
      </c>
      <c r="B1" s="18"/>
      <c r="C1" s="18"/>
      <c r="D1" s="19"/>
      <c r="E1" s="3"/>
      <c r="F1" s="17" t="s">
        <v>1</v>
      </c>
      <c r="G1" s="18"/>
      <c r="H1" s="18"/>
      <c r="I1" s="19"/>
      <c r="J1" s="3"/>
      <c r="K1" s="8"/>
    </row>
    <row r="2" spans="1:13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  <c r="K2" s="5"/>
      <c r="L2" s="5"/>
      <c r="M2" s="5"/>
    </row>
    <row r="3" spans="1:13" ht="15" thickBot="1" x14ac:dyDescent="0.35">
      <c r="A3" s="2">
        <v>32</v>
      </c>
      <c r="B3" s="2">
        <v>0</v>
      </c>
      <c r="C3" s="2">
        <v>12200</v>
      </c>
      <c r="D3" s="2">
        <v>9.0535746039999993E-3</v>
      </c>
      <c r="E3" s="3"/>
      <c r="F3" s="2">
        <v>32</v>
      </c>
      <c r="G3" s="2">
        <v>0</v>
      </c>
      <c r="H3" s="1">
        <v>10200</v>
      </c>
      <c r="I3" s="1">
        <f>H3^(-1/2)</f>
        <v>9.9014754297667429E-3</v>
      </c>
      <c r="J3" s="3"/>
      <c r="K3" t="s">
        <v>19</v>
      </c>
      <c r="L3">
        <f>1/SLOPE(D3:D9,B3:B9)</f>
        <v>548.83240382207134</v>
      </c>
    </row>
    <row r="4" spans="1:13" ht="15" thickBot="1" x14ac:dyDescent="0.35">
      <c r="A4" s="2">
        <v>33</v>
      </c>
      <c r="B4" s="2">
        <v>1</v>
      </c>
      <c r="C4" s="2">
        <v>7200</v>
      </c>
      <c r="D4" s="2">
        <v>1.178511302E-2</v>
      </c>
      <c r="E4" s="3"/>
      <c r="F4" s="2">
        <v>33</v>
      </c>
      <c r="G4" s="2">
        <v>1</v>
      </c>
      <c r="H4" s="1">
        <v>7200</v>
      </c>
      <c r="I4" s="1">
        <f>H4^(-1/2)</f>
        <v>1.1785113019775792E-2</v>
      </c>
      <c r="J4" s="3"/>
      <c r="K4" t="s">
        <v>20</v>
      </c>
      <c r="L4">
        <f>1/(SLOPE(D3:D9,B3:B9)^0.5)</f>
        <v>23.427172339445306</v>
      </c>
    </row>
    <row r="5" spans="1:13" ht="15" thickBot="1" x14ac:dyDescent="0.35">
      <c r="A5" s="2">
        <v>34</v>
      </c>
      <c r="B5" s="2">
        <v>2</v>
      </c>
      <c r="C5" s="2">
        <v>5600</v>
      </c>
      <c r="D5" s="2">
        <v>1.33630621E-2</v>
      </c>
      <c r="E5" s="3"/>
      <c r="F5" s="2">
        <v>34</v>
      </c>
      <c r="G5" s="2">
        <v>2</v>
      </c>
      <c r="H5" s="1">
        <v>5180</v>
      </c>
      <c r="I5" s="1">
        <f>H5^(-1/2)</f>
        <v>1.3894250359418211E-2</v>
      </c>
      <c r="J5" s="3"/>
      <c r="K5" t="s">
        <v>21</v>
      </c>
      <c r="L5">
        <f>1/SLOPE(I3:I9,G3:G9)</f>
        <v>582.19945197490301</v>
      </c>
    </row>
    <row r="6" spans="1:13" ht="15" thickBot="1" x14ac:dyDescent="0.35">
      <c r="A6" s="2">
        <v>35</v>
      </c>
      <c r="B6" s="2">
        <v>3</v>
      </c>
      <c r="C6" s="2">
        <v>4300</v>
      </c>
      <c r="D6" s="2">
        <v>1.5249857029999999E-2</v>
      </c>
      <c r="E6" s="3"/>
      <c r="F6" s="2">
        <v>35</v>
      </c>
      <c r="G6" s="2">
        <v>3</v>
      </c>
      <c r="H6" s="1">
        <v>3990</v>
      </c>
      <c r="I6" s="1">
        <f t="shared" ref="I6:I9" si="0">H6^(-1/2)</f>
        <v>1.5831189671532589E-2</v>
      </c>
      <c r="J6" s="3"/>
      <c r="K6" t="s">
        <v>22</v>
      </c>
      <c r="L6">
        <f>1/SLOPE(I3:I9,G3:G9)^0.5</f>
        <v>24.128809584703983</v>
      </c>
    </row>
    <row r="7" spans="1:13" ht="15" thickBot="1" x14ac:dyDescent="0.35">
      <c r="A7" s="2">
        <v>36</v>
      </c>
      <c r="B7" s="2">
        <v>4</v>
      </c>
      <c r="C7" s="2">
        <v>3590</v>
      </c>
      <c r="D7" s="2">
        <v>1.6689863150000001E-2</v>
      </c>
      <c r="E7" s="3"/>
      <c r="F7" s="2">
        <v>36</v>
      </c>
      <c r="G7" s="2">
        <v>4</v>
      </c>
      <c r="H7" s="1">
        <v>3480</v>
      </c>
      <c r="I7" s="1">
        <f t="shared" si="0"/>
        <v>1.6951587590520262E-2</v>
      </c>
      <c r="J7" s="3"/>
    </row>
    <row r="8" spans="1:13" ht="15" thickBot="1" x14ac:dyDescent="0.35">
      <c r="A8" s="2">
        <v>37</v>
      </c>
      <c r="B8" s="2">
        <v>5</v>
      </c>
      <c r="C8" s="2">
        <v>2660</v>
      </c>
      <c r="D8" s="2">
        <v>1.938916836E-2</v>
      </c>
      <c r="E8" s="3"/>
      <c r="F8" s="2">
        <v>37</v>
      </c>
      <c r="G8" s="2">
        <v>5</v>
      </c>
      <c r="H8" s="1">
        <v>2760</v>
      </c>
      <c r="I8" s="1">
        <f t="shared" si="0"/>
        <v>1.9034674690672024E-2</v>
      </c>
      <c r="J8" s="3"/>
    </row>
    <row r="9" spans="1:13" ht="15" thickBot="1" x14ac:dyDescent="0.35">
      <c r="A9" s="2">
        <v>38</v>
      </c>
      <c r="B9" s="2">
        <v>6</v>
      </c>
      <c r="C9" s="2">
        <v>2530</v>
      </c>
      <c r="D9" s="2">
        <v>1.9881069309999999E-2</v>
      </c>
      <c r="E9" s="3"/>
      <c r="F9" s="2">
        <v>38</v>
      </c>
      <c r="G9" s="2">
        <v>6</v>
      </c>
      <c r="H9" s="1">
        <v>2480</v>
      </c>
      <c r="I9" s="1">
        <f t="shared" si="0"/>
        <v>2.0080483222562472E-2</v>
      </c>
      <c r="J9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FE90-49A3-496C-A749-D4D34A676808}">
  <sheetPr>
    <tabColor theme="1"/>
  </sheetPr>
  <dimension ref="A1:Q11"/>
  <sheetViews>
    <sheetView workbookViewId="0">
      <selection activeCell="O35" sqref="O35"/>
    </sheetView>
  </sheetViews>
  <sheetFormatPr defaultRowHeight="14.4" x14ac:dyDescent="0.3"/>
  <cols>
    <col min="1" max="1" width="5" bestFit="1" customWidth="1"/>
    <col min="2" max="2" width="6" customWidth="1"/>
    <col min="3" max="3" width="9.6640625" bestFit="1" customWidth="1"/>
    <col min="4" max="4" width="13.44140625" customWidth="1"/>
    <col min="5" max="5" width="2" customWidth="1"/>
    <col min="6" max="6" width="5" bestFit="1" customWidth="1"/>
    <col min="7" max="7" width="5.6640625" customWidth="1"/>
    <col min="8" max="8" width="9.6640625" bestFit="1" customWidth="1"/>
    <col min="9" max="9" width="13.44140625" customWidth="1"/>
    <col min="10" max="10" width="3.33203125" customWidth="1"/>
    <col min="11" max="11" width="25.6640625" bestFit="1" customWidth="1"/>
  </cols>
  <sheetData>
    <row r="1" spans="1:17" ht="15" thickBot="1" x14ac:dyDescent="0.35">
      <c r="A1" s="17" t="s">
        <v>0</v>
      </c>
      <c r="B1" s="18"/>
      <c r="C1" s="18"/>
      <c r="D1" s="19"/>
      <c r="E1" s="3"/>
      <c r="F1" s="17" t="s">
        <v>1</v>
      </c>
      <c r="G1" s="18"/>
      <c r="H1" s="18"/>
      <c r="I1" s="19"/>
      <c r="J1" s="3"/>
    </row>
    <row r="2" spans="1:17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7" ht="15" thickBot="1" x14ac:dyDescent="0.35">
      <c r="A3" s="2">
        <v>38</v>
      </c>
      <c r="B3" s="2">
        <v>0</v>
      </c>
      <c r="C3" s="2">
        <v>6000</v>
      </c>
      <c r="D3" s="2">
        <f>C3^-0.5</f>
        <v>1.2909944487358056E-2</v>
      </c>
      <c r="E3" s="3"/>
      <c r="F3" s="2">
        <v>38</v>
      </c>
      <c r="G3" s="2">
        <v>0</v>
      </c>
      <c r="H3" s="1">
        <v>5900</v>
      </c>
      <c r="I3" s="1">
        <f>H3^-0.5</f>
        <v>1.3018891098082387E-2</v>
      </c>
      <c r="J3" s="3"/>
      <c r="K3" t="s">
        <v>19</v>
      </c>
      <c r="L3">
        <f>1/SLOPE(D3:D11,B3:B11)</f>
        <v>1225.2844434840044</v>
      </c>
    </row>
    <row r="4" spans="1:17" ht="15" thickBot="1" x14ac:dyDescent="0.35">
      <c r="A4" s="2">
        <v>39</v>
      </c>
      <c r="B4" s="2">
        <v>1</v>
      </c>
      <c r="C4" s="2">
        <v>5500</v>
      </c>
      <c r="D4" s="2">
        <f t="shared" ref="D4:D11" si="0">C4^-0.5</f>
        <v>1.3483997249264842E-2</v>
      </c>
      <c r="E4" s="3"/>
      <c r="F4" s="2">
        <v>39</v>
      </c>
      <c r="G4" s="2">
        <v>1</v>
      </c>
      <c r="H4" s="1">
        <v>5410</v>
      </c>
      <c r="I4" s="1">
        <f t="shared" ref="I4:I11" si="1">H4^-0.5</f>
        <v>1.3595693566309273E-2</v>
      </c>
      <c r="J4" s="3"/>
      <c r="K4" t="s">
        <v>20</v>
      </c>
      <c r="L4">
        <f>1/(SLOPE(D3:D11,B3:B11)^0.5)</f>
        <v>35.004063242486644</v>
      </c>
      <c r="Q4" t="s">
        <v>5</v>
      </c>
    </row>
    <row r="5" spans="1:17" ht="15" thickBot="1" x14ac:dyDescent="0.35">
      <c r="A5" s="2">
        <v>40</v>
      </c>
      <c r="B5" s="2">
        <v>2</v>
      </c>
      <c r="C5" s="2">
        <v>5000</v>
      </c>
      <c r="D5" s="2">
        <f t="shared" si="0"/>
        <v>1.4142135623730951E-2</v>
      </c>
      <c r="E5" s="3"/>
      <c r="F5" s="2">
        <v>40</v>
      </c>
      <c r="G5" s="2">
        <v>2</v>
      </c>
      <c r="H5" s="1">
        <v>4670</v>
      </c>
      <c r="I5" s="1">
        <f t="shared" si="1"/>
        <v>1.4633275857190481E-2</v>
      </c>
      <c r="J5" s="3"/>
      <c r="K5" t="s">
        <v>21</v>
      </c>
      <c r="L5">
        <f>1/SLOPE(I3:I11,G3:G11)</f>
        <v>1196.7443428078457</v>
      </c>
      <c r="Q5" t="s">
        <v>7</v>
      </c>
    </row>
    <row r="6" spans="1:17" ht="15" thickBot="1" x14ac:dyDescent="0.35">
      <c r="A6" s="2">
        <v>41</v>
      </c>
      <c r="B6" s="2">
        <v>3</v>
      </c>
      <c r="C6" s="2">
        <v>4400</v>
      </c>
      <c r="D6" s="2">
        <f t="shared" si="0"/>
        <v>1.5075567228888179E-2</v>
      </c>
      <c r="E6" s="3"/>
      <c r="F6" s="2">
        <v>41</v>
      </c>
      <c r="G6" s="2">
        <v>3</v>
      </c>
      <c r="H6" s="1">
        <v>4220</v>
      </c>
      <c r="I6" s="1">
        <f t="shared" si="1"/>
        <v>1.5393726795176981E-2</v>
      </c>
      <c r="J6" s="3"/>
      <c r="K6" t="s">
        <v>22</v>
      </c>
      <c r="L6">
        <f>1/SLOPE(I3:I11,G3:G11)^0.5</f>
        <v>34.593992871708892</v>
      </c>
    </row>
    <row r="7" spans="1:17" ht="15" thickBot="1" x14ac:dyDescent="0.35">
      <c r="A7" s="2">
        <v>42</v>
      </c>
      <c r="B7" s="2">
        <v>4</v>
      </c>
      <c r="C7" s="2">
        <v>3880</v>
      </c>
      <c r="D7" s="2">
        <f t="shared" si="0"/>
        <v>1.6054032476698388E-2</v>
      </c>
      <c r="E7" s="3"/>
      <c r="F7" s="2">
        <v>42</v>
      </c>
      <c r="G7" s="2">
        <v>4</v>
      </c>
      <c r="H7" s="1">
        <v>3810</v>
      </c>
      <c r="I7" s="1">
        <f t="shared" si="1"/>
        <v>1.6200839225208361E-2</v>
      </c>
      <c r="J7" s="3"/>
    </row>
    <row r="8" spans="1:17" ht="15" thickBot="1" x14ac:dyDescent="0.35">
      <c r="A8" s="2">
        <v>43</v>
      </c>
      <c r="B8" s="2">
        <v>5</v>
      </c>
      <c r="C8" s="2">
        <v>3420</v>
      </c>
      <c r="D8" s="2">
        <f t="shared" si="0"/>
        <v>1.7099639201419235E-2</v>
      </c>
      <c r="E8" s="3"/>
      <c r="F8" s="2">
        <v>43</v>
      </c>
      <c r="G8" s="2">
        <v>5</v>
      </c>
      <c r="H8" s="1">
        <v>3540</v>
      </c>
      <c r="I8" s="1">
        <f t="shared" si="1"/>
        <v>1.6807316136320357E-2</v>
      </c>
      <c r="J8" s="3"/>
    </row>
    <row r="9" spans="1:17" ht="15" thickBot="1" x14ac:dyDescent="0.35">
      <c r="A9" s="2">
        <v>44</v>
      </c>
      <c r="B9" s="2">
        <v>6</v>
      </c>
      <c r="C9" s="2">
        <v>3250</v>
      </c>
      <c r="D9" s="2">
        <f t="shared" si="0"/>
        <v>1.7541160386140585E-2</v>
      </c>
      <c r="E9" s="3"/>
      <c r="F9" s="2">
        <v>44</v>
      </c>
      <c r="G9" s="2">
        <v>6</v>
      </c>
      <c r="H9" s="1">
        <v>3150</v>
      </c>
      <c r="I9" s="1">
        <f t="shared" si="1"/>
        <v>1.7817416127494958E-2</v>
      </c>
      <c r="J9" s="3"/>
    </row>
    <row r="10" spans="1:17" ht="15" thickBot="1" x14ac:dyDescent="0.35">
      <c r="A10" s="4">
        <v>45</v>
      </c>
      <c r="B10" s="2">
        <v>7</v>
      </c>
      <c r="C10" s="4">
        <v>3010</v>
      </c>
      <c r="D10" s="2">
        <f t="shared" si="0"/>
        <v>1.8227065414412231E-2</v>
      </c>
      <c r="E10" s="3"/>
      <c r="F10" s="4">
        <v>45</v>
      </c>
      <c r="G10" s="2">
        <v>7</v>
      </c>
      <c r="H10" s="5">
        <v>2680</v>
      </c>
      <c r="I10" s="1">
        <f t="shared" si="1"/>
        <v>1.9316685232156395E-2</v>
      </c>
      <c r="J10" s="3"/>
    </row>
    <row r="11" spans="1:17" ht="15" thickBot="1" x14ac:dyDescent="0.35">
      <c r="A11" s="4">
        <v>46</v>
      </c>
      <c r="B11" s="2">
        <v>8</v>
      </c>
      <c r="C11" s="4">
        <v>2660</v>
      </c>
      <c r="D11" s="2">
        <f t="shared" si="0"/>
        <v>1.9389168358237032E-2</v>
      </c>
      <c r="E11" s="3"/>
      <c r="F11" s="4">
        <v>46</v>
      </c>
      <c r="G11" s="2">
        <v>8</v>
      </c>
      <c r="H11" s="5">
        <v>2680</v>
      </c>
      <c r="I11" s="1">
        <f t="shared" si="1"/>
        <v>1.9316685232156395E-2</v>
      </c>
      <c r="J11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83CE-73ED-46AC-A1AB-8870AF7EF727}">
  <sheetPr>
    <tabColor theme="1"/>
  </sheetPr>
  <dimension ref="A1:L19"/>
  <sheetViews>
    <sheetView workbookViewId="0">
      <selection activeCell="M18" sqref="M18"/>
    </sheetView>
  </sheetViews>
  <sheetFormatPr defaultRowHeight="14.4" x14ac:dyDescent="0.3"/>
  <cols>
    <col min="4" max="4" width="10.5546875" bestFit="1" customWidth="1"/>
    <col min="9" max="9" width="11.5546875" bestFit="1" customWidth="1"/>
  </cols>
  <sheetData>
    <row r="1" spans="1:12" ht="15" thickBot="1" x14ac:dyDescent="0.35">
      <c r="A1" s="17" t="s">
        <v>0</v>
      </c>
      <c r="B1" s="18"/>
      <c r="C1" s="18"/>
      <c r="D1" s="19"/>
      <c r="E1" s="3"/>
      <c r="F1" s="17" t="s">
        <v>1</v>
      </c>
      <c r="G1" s="18"/>
      <c r="H1" s="18"/>
      <c r="I1" s="19"/>
      <c r="J1" s="3"/>
    </row>
    <row r="2" spans="1:12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2" ht="15" thickBot="1" x14ac:dyDescent="0.35">
      <c r="A3" s="2">
        <v>56</v>
      </c>
      <c r="B3" s="2">
        <v>0</v>
      </c>
      <c r="C3" s="2">
        <v>11250</v>
      </c>
      <c r="D3" s="2">
        <f>C3^-0.5</f>
        <v>9.4280904158206332E-3</v>
      </c>
      <c r="E3" s="3"/>
      <c r="F3" s="2">
        <v>56</v>
      </c>
      <c r="G3" s="2">
        <v>0</v>
      </c>
      <c r="H3" s="1">
        <v>11700</v>
      </c>
      <c r="I3" s="1">
        <f>H3^-0.5</f>
        <v>9.2450032704204863E-3</v>
      </c>
      <c r="J3" s="3"/>
      <c r="K3" t="s">
        <v>19</v>
      </c>
      <c r="L3">
        <f>1/SLOPE(D3:D19,B3:B19)</f>
        <v>1744.7691615594731</v>
      </c>
    </row>
    <row r="4" spans="1:12" ht="15" thickBot="1" x14ac:dyDescent="0.35">
      <c r="A4" s="2">
        <v>57</v>
      </c>
      <c r="B4" s="2">
        <v>1</v>
      </c>
      <c r="C4" s="2">
        <v>8580</v>
      </c>
      <c r="D4" s="2">
        <f t="shared" ref="D4:D19" si="0">C4^-0.5</f>
        <v>1.0795837927188261E-2</v>
      </c>
      <c r="E4" s="3"/>
      <c r="F4" s="2">
        <v>57</v>
      </c>
      <c r="G4" s="2">
        <v>1</v>
      </c>
      <c r="H4" s="1">
        <v>9700</v>
      </c>
      <c r="I4" s="1">
        <f t="shared" ref="I4:I19" si="1">H4^-0.5</f>
        <v>1.0153461651336191E-2</v>
      </c>
      <c r="J4" s="3"/>
      <c r="K4" t="s">
        <v>20</v>
      </c>
      <c r="L4">
        <f>1/(SLOPE(D3:D19,B3:B19)^0.5)</f>
        <v>41.770434059984019</v>
      </c>
    </row>
    <row r="5" spans="1:12" ht="15" thickBot="1" x14ac:dyDescent="0.35">
      <c r="A5" s="2">
        <v>58</v>
      </c>
      <c r="B5" s="2">
        <v>2</v>
      </c>
      <c r="C5" s="2">
        <v>7700</v>
      </c>
      <c r="D5" s="2">
        <f t="shared" si="0"/>
        <v>1.1396057645963796E-2</v>
      </c>
      <c r="E5" s="3"/>
      <c r="F5" s="2">
        <v>58</v>
      </c>
      <c r="G5" s="2">
        <v>2</v>
      </c>
      <c r="H5" s="1">
        <v>8170</v>
      </c>
      <c r="I5" s="1">
        <f t="shared" si="1"/>
        <v>1.1063409095203591E-2</v>
      </c>
      <c r="J5" s="3"/>
      <c r="K5" t="s">
        <v>21</v>
      </c>
      <c r="L5">
        <f>1/SLOPE(I3:I19,G3:G19)</f>
        <v>1731.1769111464885</v>
      </c>
    </row>
    <row r="6" spans="1:12" ht="15" thickBot="1" x14ac:dyDescent="0.35">
      <c r="A6" s="2">
        <v>59</v>
      </c>
      <c r="B6" s="2">
        <v>3</v>
      </c>
      <c r="C6" s="2">
        <v>7290</v>
      </c>
      <c r="D6" s="2">
        <f t="shared" si="0"/>
        <v>1.1712139482105107E-2</v>
      </c>
      <c r="E6" s="3"/>
      <c r="F6" s="2">
        <v>59</v>
      </c>
      <c r="G6" s="2">
        <v>3</v>
      </c>
      <c r="H6" s="1">
        <v>7530</v>
      </c>
      <c r="I6" s="1">
        <f t="shared" si="1"/>
        <v>1.1523980424922517E-2</v>
      </c>
      <c r="J6" s="3"/>
      <c r="K6" t="s">
        <v>22</v>
      </c>
      <c r="L6">
        <f>1/SLOPE(I3:I19,G3:G19)^0.5</f>
        <v>41.607414136743564</v>
      </c>
    </row>
    <row r="7" spans="1:12" ht="15" thickBot="1" x14ac:dyDescent="0.35">
      <c r="A7" s="2">
        <v>0</v>
      </c>
      <c r="B7" s="2">
        <v>4</v>
      </c>
      <c r="C7" s="2">
        <v>5750</v>
      </c>
      <c r="D7" s="2">
        <f t="shared" si="0"/>
        <v>1.3187609467915739E-2</v>
      </c>
      <c r="E7" s="3"/>
      <c r="F7" s="2">
        <v>0</v>
      </c>
      <c r="G7" s="2">
        <v>4</v>
      </c>
      <c r="H7" s="1">
        <v>6870</v>
      </c>
      <c r="I7" s="1">
        <f t="shared" si="1"/>
        <v>1.2064841796274876E-2</v>
      </c>
      <c r="J7" s="3"/>
    </row>
    <row r="8" spans="1:12" ht="15" thickBot="1" x14ac:dyDescent="0.35">
      <c r="A8" s="2">
        <v>1</v>
      </c>
      <c r="B8" s="2">
        <v>5</v>
      </c>
      <c r="C8" s="2">
        <v>5410</v>
      </c>
      <c r="D8" s="2">
        <f t="shared" si="0"/>
        <v>1.3595693566309273E-2</v>
      </c>
      <c r="E8" s="3"/>
      <c r="F8" s="2">
        <v>1</v>
      </c>
      <c r="G8" s="2">
        <v>5</v>
      </c>
      <c r="H8" s="1">
        <v>5770</v>
      </c>
      <c r="I8" s="1">
        <f t="shared" si="1"/>
        <v>1.3164734152397188E-2</v>
      </c>
      <c r="J8" s="3"/>
    </row>
    <row r="9" spans="1:12" ht="15" thickBot="1" x14ac:dyDescent="0.35">
      <c r="A9" s="2">
        <v>2</v>
      </c>
      <c r="B9" s="2">
        <v>6</v>
      </c>
      <c r="C9" s="2">
        <v>5300</v>
      </c>
      <c r="D9" s="2">
        <f t="shared" si="0"/>
        <v>1.3736056394868901E-2</v>
      </c>
      <c r="E9" s="3"/>
      <c r="F9" s="2">
        <v>2</v>
      </c>
      <c r="G9" s="2">
        <v>6</v>
      </c>
      <c r="H9" s="1">
        <v>5380</v>
      </c>
      <c r="I9" s="1">
        <f t="shared" si="1"/>
        <v>1.3633547078730296E-2</v>
      </c>
      <c r="J9" s="3"/>
    </row>
    <row r="10" spans="1:12" ht="15" thickBot="1" x14ac:dyDescent="0.35">
      <c r="A10" s="4">
        <v>3</v>
      </c>
      <c r="B10" s="2">
        <v>7</v>
      </c>
      <c r="C10" s="4">
        <v>4890</v>
      </c>
      <c r="D10" s="2">
        <f t="shared" si="0"/>
        <v>1.4300313895335041E-2</v>
      </c>
      <c r="E10" s="3"/>
      <c r="F10" s="4">
        <v>3</v>
      </c>
      <c r="G10" s="2">
        <v>7</v>
      </c>
      <c r="H10" s="5">
        <v>5200</v>
      </c>
      <c r="I10" s="1">
        <f t="shared" si="1"/>
        <v>1.3867504905630728E-2</v>
      </c>
      <c r="J10" s="3"/>
    </row>
    <row r="11" spans="1:12" ht="15" thickBot="1" x14ac:dyDescent="0.35">
      <c r="A11" s="4">
        <v>4</v>
      </c>
      <c r="B11" s="2">
        <v>8</v>
      </c>
      <c r="C11" s="4">
        <v>4630</v>
      </c>
      <c r="D11" s="2">
        <f t="shared" si="0"/>
        <v>1.4696350614431104E-2</v>
      </c>
      <c r="E11" s="3"/>
      <c r="F11" s="4">
        <v>4</v>
      </c>
      <c r="G11" s="2">
        <v>8</v>
      </c>
      <c r="H11" s="5">
        <v>4580</v>
      </c>
      <c r="I11" s="1">
        <f t="shared" si="1"/>
        <v>1.4776353114138541E-2</v>
      </c>
      <c r="J11" s="3"/>
    </row>
    <row r="12" spans="1:12" ht="15" thickBot="1" x14ac:dyDescent="0.35">
      <c r="A12" s="4">
        <v>5</v>
      </c>
      <c r="B12" s="2">
        <v>9</v>
      </c>
      <c r="C12" s="4">
        <v>4240</v>
      </c>
      <c r="D12" s="2">
        <f t="shared" si="0"/>
        <v>1.5357377920848779E-2</v>
      </c>
      <c r="E12" s="3"/>
      <c r="F12" s="4">
        <v>5</v>
      </c>
      <c r="G12" s="2">
        <v>9</v>
      </c>
      <c r="H12" s="5">
        <v>4170</v>
      </c>
      <c r="I12" s="1">
        <f t="shared" si="1"/>
        <v>1.5485740327062772E-2</v>
      </c>
      <c r="J12" s="3"/>
    </row>
    <row r="13" spans="1:12" ht="15" thickBot="1" x14ac:dyDescent="0.35">
      <c r="A13" s="4">
        <v>6</v>
      </c>
      <c r="B13" s="2">
        <v>10</v>
      </c>
      <c r="C13" s="4">
        <v>3940</v>
      </c>
      <c r="D13" s="2">
        <f t="shared" si="0"/>
        <v>1.5931324696929153E-2</v>
      </c>
      <c r="E13" s="3"/>
      <c r="F13" s="4">
        <v>6</v>
      </c>
      <c r="G13" s="2">
        <v>10</v>
      </c>
      <c r="H13" s="5">
        <v>3940</v>
      </c>
      <c r="I13" s="1">
        <f t="shared" si="1"/>
        <v>1.5931324696929153E-2</v>
      </c>
      <c r="J13" s="3"/>
    </row>
    <row r="14" spans="1:12" ht="15" thickBot="1" x14ac:dyDescent="0.35">
      <c r="A14" s="4">
        <v>7</v>
      </c>
      <c r="B14" s="2">
        <v>11</v>
      </c>
      <c r="C14" s="4">
        <v>3580</v>
      </c>
      <c r="D14" s="2">
        <f t="shared" si="0"/>
        <v>1.671315676162189E-2</v>
      </c>
      <c r="E14" s="3"/>
      <c r="F14" s="4">
        <v>7</v>
      </c>
      <c r="G14" s="2">
        <v>11</v>
      </c>
      <c r="H14" s="5">
        <v>3630</v>
      </c>
      <c r="I14" s="1">
        <f t="shared" si="1"/>
        <v>1.6597653257732305E-2</v>
      </c>
      <c r="J14" s="3"/>
    </row>
    <row r="15" spans="1:12" ht="15" thickBot="1" x14ac:dyDescent="0.35">
      <c r="A15" s="4">
        <v>8</v>
      </c>
      <c r="B15" s="2">
        <v>12</v>
      </c>
      <c r="C15" s="4">
        <v>3390</v>
      </c>
      <c r="D15" s="2">
        <f t="shared" si="0"/>
        <v>1.7175134664318158E-2</v>
      </c>
      <c r="E15" s="3"/>
      <c r="F15" s="4">
        <v>8</v>
      </c>
      <c r="G15" s="2">
        <v>12</v>
      </c>
      <c r="H15" s="5">
        <v>3510</v>
      </c>
      <c r="I15" s="1">
        <f t="shared" si="1"/>
        <v>1.6878989451394443E-2</v>
      </c>
      <c r="J15" s="3"/>
    </row>
    <row r="16" spans="1:12" ht="15" thickBot="1" x14ac:dyDescent="0.35">
      <c r="A16" s="4">
        <v>9</v>
      </c>
      <c r="B16" s="2">
        <v>13</v>
      </c>
      <c r="C16" s="4">
        <v>3210</v>
      </c>
      <c r="D16" s="2">
        <f t="shared" si="0"/>
        <v>1.7650112740455196E-2</v>
      </c>
      <c r="E16" s="3"/>
      <c r="F16" s="4">
        <v>9</v>
      </c>
      <c r="G16" s="2">
        <v>13</v>
      </c>
      <c r="H16" s="5">
        <v>3350</v>
      </c>
      <c r="I16" s="1">
        <f t="shared" si="1"/>
        <v>1.7277368511627204E-2</v>
      </c>
      <c r="J16" s="3"/>
    </row>
    <row r="17" spans="1:10" ht="15" thickBot="1" x14ac:dyDescent="0.35">
      <c r="A17" s="4">
        <v>10</v>
      </c>
      <c r="B17" s="2">
        <v>14</v>
      </c>
      <c r="C17" s="4">
        <v>3110</v>
      </c>
      <c r="D17" s="2">
        <f t="shared" si="0"/>
        <v>1.7931631503020816E-2</v>
      </c>
      <c r="E17" s="3"/>
      <c r="F17" s="4">
        <v>10</v>
      </c>
      <c r="G17" s="2">
        <v>14</v>
      </c>
      <c r="H17" s="5">
        <v>3160</v>
      </c>
      <c r="I17" s="1">
        <f t="shared" si="1"/>
        <v>1.77892016741205E-2</v>
      </c>
      <c r="J17" s="3"/>
    </row>
    <row r="18" spans="1:10" ht="15" thickBot="1" x14ac:dyDescent="0.35">
      <c r="A18" s="4">
        <v>11</v>
      </c>
      <c r="B18" s="2">
        <v>15</v>
      </c>
      <c r="C18" s="4">
        <v>3020</v>
      </c>
      <c r="D18" s="2">
        <f t="shared" si="0"/>
        <v>1.8196863131170974E-2</v>
      </c>
      <c r="E18" s="3"/>
      <c r="F18" s="4">
        <v>11</v>
      </c>
      <c r="G18" s="2">
        <v>15</v>
      </c>
      <c r="H18" s="5">
        <v>3050</v>
      </c>
      <c r="I18" s="1">
        <f t="shared" si="1"/>
        <v>1.8107149208503707E-2</v>
      </c>
      <c r="J18" s="3"/>
    </row>
    <row r="19" spans="1:10" ht="15" thickBot="1" x14ac:dyDescent="0.35">
      <c r="A19" s="4">
        <v>12</v>
      </c>
      <c r="B19" s="4">
        <v>16</v>
      </c>
      <c r="C19" s="4">
        <v>2570</v>
      </c>
      <c r="D19" s="2">
        <f t="shared" si="0"/>
        <v>1.9725746078811789E-2</v>
      </c>
      <c r="E19" s="3"/>
      <c r="F19" s="4">
        <v>12</v>
      </c>
      <c r="G19" s="4">
        <v>16</v>
      </c>
      <c r="H19" s="5">
        <v>2880</v>
      </c>
      <c r="I19" s="1">
        <f t="shared" si="1"/>
        <v>1.8633899812498248E-2</v>
      </c>
      <c r="J19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A084-5B7E-4529-B2D7-E13D9E94BD69}">
  <sheetPr>
    <tabColor theme="1"/>
  </sheetPr>
  <dimension ref="A1:L10"/>
  <sheetViews>
    <sheetView workbookViewId="0">
      <selection activeCell="K3" sqref="K3:L6"/>
    </sheetView>
  </sheetViews>
  <sheetFormatPr defaultRowHeight="14.4" x14ac:dyDescent="0.3"/>
  <sheetData>
    <row r="1" spans="1:12" ht="15" thickBot="1" x14ac:dyDescent="0.35">
      <c r="A1" s="17" t="s">
        <v>0</v>
      </c>
      <c r="B1" s="18"/>
      <c r="C1" s="18"/>
      <c r="D1" s="19"/>
      <c r="E1" s="3"/>
      <c r="F1" s="17" t="s">
        <v>1</v>
      </c>
      <c r="G1" s="18"/>
      <c r="H1" s="18"/>
      <c r="I1" s="19"/>
      <c r="J1" s="3"/>
    </row>
    <row r="2" spans="1:12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2" ht="15" thickBot="1" x14ac:dyDescent="0.35">
      <c r="A3" s="2">
        <v>42</v>
      </c>
      <c r="B3" s="2">
        <v>0</v>
      </c>
      <c r="C3" s="2">
        <v>10800</v>
      </c>
      <c r="D3" s="2">
        <f>C3^-0.5</f>
        <v>9.6225044864937624E-3</v>
      </c>
      <c r="E3" s="3"/>
      <c r="F3" s="2">
        <v>42</v>
      </c>
      <c r="G3" s="2">
        <v>0</v>
      </c>
      <c r="H3" s="1">
        <v>10100</v>
      </c>
      <c r="I3" s="1">
        <f>H3^-0.5</f>
        <v>9.9503719020998908E-3</v>
      </c>
      <c r="J3" s="3"/>
      <c r="K3" t="s">
        <v>19</v>
      </c>
      <c r="L3">
        <f>1/SLOPE(D3:D100,B3:B100)</f>
        <v>606.24692008835962</v>
      </c>
    </row>
    <row r="4" spans="1:12" ht="15" thickBot="1" x14ac:dyDescent="0.35">
      <c r="A4" s="2">
        <v>43</v>
      </c>
      <c r="B4" s="2">
        <v>1</v>
      </c>
      <c r="C4" s="2">
        <v>7650</v>
      </c>
      <c r="D4" s="2">
        <f t="shared" ref="D4:D10" si="0">C4^-0.5</f>
        <v>1.1433239009500589E-2</v>
      </c>
      <c r="E4" s="3"/>
      <c r="F4" s="2">
        <v>43</v>
      </c>
      <c r="G4" s="2">
        <v>1</v>
      </c>
      <c r="H4" s="1">
        <v>7530</v>
      </c>
      <c r="I4" s="1">
        <f t="shared" ref="I4:I10" si="1">H4^-0.5</f>
        <v>1.1523980424922517E-2</v>
      </c>
      <c r="J4" s="3"/>
      <c r="K4" t="s">
        <v>20</v>
      </c>
      <c r="L4">
        <f>1/(SLOPE(D3:D100,B3:B100)^0.5)</f>
        <v>24.622081960881367</v>
      </c>
    </row>
    <row r="5" spans="1:12" ht="15" thickBot="1" x14ac:dyDescent="0.35">
      <c r="A5" s="2">
        <v>44</v>
      </c>
      <c r="B5" s="2">
        <v>2</v>
      </c>
      <c r="C5" s="2">
        <v>5750</v>
      </c>
      <c r="D5" s="2">
        <f t="shared" si="0"/>
        <v>1.3187609467915739E-2</v>
      </c>
      <c r="E5" s="3"/>
      <c r="F5" s="2">
        <v>44</v>
      </c>
      <c r="G5" s="2">
        <v>2</v>
      </c>
      <c r="H5" s="1">
        <v>5450</v>
      </c>
      <c r="I5" s="1">
        <f t="shared" si="1"/>
        <v>1.3545709229571929E-2</v>
      </c>
      <c r="J5" s="3"/>
      <c r="K5" t="s">
        <v>21</v>
      </c>
      <c r="L5">
        <f>1/SLOPE(I3:I100,G3:G100)</f>
        <v>659.97513058810318</v>
      </c>
    </row>
    <row r="6" spans="1:12" ht="15" thickBot="1" x14ac:dyDescent="0.35">
      <c r="A6" s="2">
        <v>45</v>
      </c>
      <c r="B6" s="2">
        <v>3</v>
      </c>
      <c r="C6" s="2">
        <v>4450</v>
      </c>
      <c r="D6" s="2">
        <f t="shared" si="0"/>
        <v>1.4990633779917228E-2</v>
      </c>
      <c r="E6" s="3"/>
      <c r="F6" s="2">
        <v>45</v>
      </c>
      <c r="G6" s="2">
        <v>3</v>
      </c>
      <c r="H6" s="1">
        <v>4170</v>
      </c>
      <c r="I6" s="1">
        <f t="shared" si="1"/>
        <v>1.5485740327062772E-2</v>
      </c>
      <c r="J6" s="3"/>
      <c r="K6" t="s">
        <v>22</v>
      </c>
      <c r="L6">
        <f>1/SLOPE(I3:I100,G3:G100)^0.5</f>
        <v>25.689981132497998</v>
      </c>
    </row>
    <row r="7" spans="1:12" ht="15" thickBot="1" x14ac:dyDescent="0.35">
      <c r="A7" s="2">
        <v>46</v>
      </c>
      <c r="B7" s="2">
        <v>4</v>
      </c>
      <c r="C7" s="2">
        <v>3580</v>
      </c>
      <c r="D7" s="2">
        <f t="shared" si="0"/>
        <v>1.671315676162189E-2</v>
      </c>
      <c r="E7" s="3"/>
      <c r="F7" s="2">
        <v>46</v>
      </c>
      <c r="G7" s="2">
        <v>4</v>
      </c>
      <c r="H7" s="1">
        <v>3390</v>
      </c>
      <c r="I7" s="1">
        <f t="shared" si="1"/>
        <v>1.7175134664318158E-2</v>
      </c>
      <c r="J7" s="3"/>
    </row>
    <row r="8" spans="1:12" ht="15" thickBot="1" x14ac:dyDescent="0.35">
      <c r="A8" s="2">
        <v>47</v>
      </c>
      <c r="B8" s="2">
        <v>5</v>
      </c>
      <c r="C8" s="2">
        <v>3000</v>
      </c>
      <c r="D8" s="2">
        <f t="shared" si="0"/>
        <v>1.8257418583505537E-2</v>
      </c>
      <c r="E8" s="3"/>
      <c r="F8" s="2">
        <v>47</v>
      </c>
      <c r="G8" s="2">
        <v>5</v>
      </c>
      <c r="H8" s="1">
        <v>2980</v>
      </c>
      <c r="I8" s="1">
        <f t="shared" si="1"/>
        <v>1.831858263618279E-2</v>
      </c>
      <c r="J8" s="3"/>
    </row>
    <row r="9" spans="1:12" ht="15" thickBot="1" x14ac:dyDescent="0.35">
      <c r="A9" s="2">
        <v>48</v>
      </c>
      <c r="B9" s="2">
        <v>6</v>
      </c>
      <c r="C9" s="2">
        <v>2590</v>
      </c>
      <c r="D9" s="2">
        <f t="shared" si="0"/>
        <v>1.9649437297296481E-2</v>
      </c>
      <c r="E9" s="3"/>
      <c r="F9" s="2">
        <v>48</v>
      </c>
      <c r="G9" s="2">
        <v>6</v>
      </c>
      <c r="H9" s="1">
        <v>2560</v>
      </c>
      <c r="I9" s="1">
        <f t="shared" si="1"/>
        <v>1.9764235376052371E-2</v>
      </c>
      <c r="J9" s="3"/>
    </row>
    <row r="10" spans="1:12" ht="15" thickBot="1" x14ac:dyDescent="0.35">
      <c r="A10" s="2">
        <v>49</v>
      </c>
      <c r="B10" s="2">
        <v>7</v>
      </c>
      <c r="C10" s="4">
        <v>2240</v>
      </c>
      <c r="D10" s="2">
        <f t="shared" si="0"/>
        <v>2.1128856368212913E-2</v>
      </c>
      <c r="E10" s="3"/>
      <c r="F10" s="2">
        <v>49</v>
      </c>
      <c r="G10" s="2">
        <v>7</v>
      </c>
      <c r="H10" s="5">
        <v>2510</v>
      </c>
      <c r="I10" s="1">
        <f t="shared" si="1"/>
        <v>1.9960119601394977E-2</v>
      </c>
      <c r="J10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0DE5-D792-4339-BA40-B6DB629228D3}">
  <sheetPr>
    <tabColor theme="1"/>
  </sheetPr>
  <dimension ref="A1:L15"/>
  <sheetViews>
    <sheetView workbookViewId="0">
      <selection activeCell="K25" sqref="K25"/>
    </sheetView>
  </sheetViews>
  <sheetFormatPr defaultRowHeight="14.4" x14ac:dyDescent="0.3"/>
  <sheetData>
    <row r="1" spans="1:12" ht="15" thickBot="1" x14ac:dyDescent="0.35">
      <c r="A1" s="17" t="s">
        <v>0</v>
      </c>
      <c r="B1" s="18"/>
      <c r="C1" s="18"/>
      <c r="D1" s="19"/>
      <c r="E1" s="3"/>
      <c r="F1" s="17" t="s">
        <v>1</v>
      </c>
      <c r="G1" s="18"/>
      <c r="H1" s="18"/>
      <c r="I1" s="19"/>
    </row>
    <row r="2" spans="1:12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</row>
    <row r="3" spans="1:12" ht="15" thickBot="1" x14ac:dyDescent="0.35">
      <c r="A3" s="2">
        <v>39</v>
      </c>
      <c r="B3" s="2">
        <v>0</v>
      </c>
      <c r="C3" s="2">
        <v>12200</v>
      </c>
      <c r="D3" s="2">
        <f>C3^-0.5</f>
        <v>9.0535746042518534E-3</v>
      </c>
      <c r="E3" s="3"/>
      <c r="F3" s="2">
        <v>39</v>
      </c>
      <c r="G3" s="2">
        <v>0</v>
      </c>
      <c r="H3" s="1">
        <v>11600</v>
      </c>
      <c r="I3" s="1">
        <f>H3^-0.5</f>
        <v>9.2847669088525937E-3</v>
      </c>
      <c r="K3" t="s">
        <v>19</v>
      </c>
      <c r="L3">
        <f>1/SLOPE(D3:D100,B3:B100)</f>
        <v>588.95218737362325</v>
      </c>
    </row>
    <row r="4" spans="1:12" ht="15" thickBot="1" x14ac:dyDescent="0.35">
      <c r="A4" s="2">
        <v>40</v>
      </c>
      <c r="B4" s="2">
        <v>1</v>
      </c>
      <c r="C4" s="2">
        <v>7000</v>
      </c>
      <c r="D4" s="2">
        <f t="shared" ref="D4:D10" si="0">C4^-0.5</f>
        <v>1.1952286093343936E-2</v>
      </c>
      <c r="E4" s="3"/>
      <c r="F4" s="2">
        <v>40</v>
      </c>
      <c r="G4" s="2">
        <v>1</v>
      </c>
      <c r="H4" s="1">
        <v>5580</v>
      </c>
      <c r="I4" s="1">
        <f t="shared" ref="I4:I7" si="1">H4^-0.5</f>
        <v>1.3386988815041648E-2</v>
      </c>
      <c r="K4" t="s">
        <v>20</v>
      </c>
      <c r="L4">
        <f>1/(SLOPE(D3:D100,B3:B100)^0.5)</f>
        <v>24.268337136557651</v>
      </c>
    </row>
    <row r="5" spans="1:12" ht="15" thickBot="1" x14ac:dyDescent="0.35">
      <c r="A5" s="2">
        <v>41</v>
      </c>
      <c r="B5" s="2">
        <v>2</v>
      </c>
      <c r="C5" s="2">
        <v>4890</v>
      </c>
      <c r="D5" s="2">
        <f t="shared" si="0"/>
        <v>1.4300313895335041E-2</v>
      </c>
      <c r="E5" s="3"/>
      <c r="F5" s="2">
        <v>41</v>
      </c>
      <c r="G5" s="2">
        <v>2</v>
      </c>
      <c r="H5" s="1">
        <v>4450</v>
      </c>
      <c r="I5" s="1">
        <f t="shared" si="1"/>
        <v>1.4990633779917228E-2</v>
      </c>
      <c r="K5" t="s">
        <v>21</v>
      </c>
      <c r="L5">
        <f>1/SLOPE(I3:I100,G3:G100)</f>
        <v>490.81286613055181</v>
      </c>
    </row>
    <row r="6" spans="1:12" ht="15" thickBot="1" x14ac:dyDescent="0.35">
      <c r="A6" s="2">
        <v>42</v>
      </c>
      <c r="B6" s="2">
        <v>3</v>
      </c>
      <c r="C6" s="2">
        <v>4090</v>
      </c>
      <c r="D6" s="2">
        <f t="shared" si="0"/>
        <v>1.5636456680019055E-2</v>
      </c>
      <c r="E6" s="3"/>
      <c r="F6" s="2">
        <v>42</v>
      </c>
      <c r="G6" s="2">
        <v>3</v>
      </c>
      <c r="H6" s="1">
        <v>3740</v>
      </c>
      <c r="I6" s="1">
        <f t="shared" si="1"/>
        <v>1.6351748504193214E-2</v>
      </c>
      <c r="K6" t="s">
        <v>22</v>
      </c>
      <c r="L6">
        <f>1/SLOPE(I3:I100,G3:G100)^0.5</f>
        <v>22.15429678709193</v>
      </c>
    </row>
    <row r="7" spans="1:12" ht="15" thickBot="1" x14ac:dyDescent="0.35">
      <c r="A7" s="2">
        <v>43</v>
      </c>
      <c r="B7" s="2">
        <v>4</v>
      </c>
      <c r="C7" s="2">
        <v>3310</v>
      </c>
      <c r="D7" s="2">
        <f t="shared" si="0"/>
        <v>1.7381449986274954E-2</v>
      </c>
      <c r="E7" s="3"/>
      <c r="F7" s="2">
        <v>43</v>
      </c>
      <c r="G7" s="2">
        <v>4</v>
      </c>
      <c r="H7" s="1">
        <v>3090</v>
      </c>
      <c r="I7" s="1">
        <f t="shared" si="1"/>
        <v>1.7989569074028863E-2</v>
      </c>
    </row>
    <row r="8" spans="1:12" ht="15" thickBot="1" x14ac:dyDescent="0.35">
      <c r="A8" s="2">
        <v>44</v>
      </c>
      <c r="B8" s="2">
        <v>5</v>
      </c>
      <c r="C8" s="2">
        <v>2770</v>
      </c>
      <c r="D8" s="2">
        <f t="shared" si="0"/>
        <v>1.9000285006412661E-2</v>
      </c>
      <c r="E8" s="3"/>
      <c r="F8" s="2">
        <v>44</v>
      </c>
      <c r="G8" s="2">
        <v>5</v>
      </c>
      <c r="H8" s="1"/>
      <c r="I8" s="1"/>
    </row>
    <row r="9" spans="1:12" ht="15" thickBot="1" x14ac:dyDescent="0.35">
      <c r="A9" s="2">
        <v>45</v>
      </c>
      <c r="B9" s="2">
        <v>6</v>
      </c>
      <c r="C9" s="2">
        <v>2450</v>
      </c>
      <c r="D9" s="2">
        <f t="shared" si="0"/>
        <v>2.0203050891044214E-2</v>
      </c>
      <c r="E9" s="3"/>
      <c r="F9" s="2">
        <v>45</v>
      </c>
      <c r="G9" s="2">
        <v>6</v>
      </c>
      <c r="H9" s="1"/>
      <c r="I9" s="1"/>
    </row>
    <row r="10" spans="1:12" ht="15" thickBot="1" x14ac:dyDescent="0.35">
      <c r="A10" s="2">
        <v>46</v>
      </c>
      <c r="B10" s="2">
        <v>7</v>
      </c>
      <c r="C10" s="4">
        <v>2210</v>
      </c>
      <c r="D10" s="2">
        <f t="shared" si="0"/>
        <v>2.1271781490575851E-2</v>
      </c>
      <c r="E10" s="3"/>
      <c r="F10" s="2">
        <v>46</v>
      </c>
      <c r="G10" s="2">
        <v>7</v>
      </c>
      <c r="H10" s="5"/>
      <c r="I10" s="1"/>
    </row>
    <row r="11" spans="1:12" x14ac:dyDescent="0.3">
      <c r="K11" t="s">
        <v>34</v>
      </c>
    </row>
    <row r="12" spans="1:12" x14ac:dyDescent="0.3">
      <c r="K12" t="s">
        <v>11</v>
      </c>
    </row>
    <row r="13" spans="1:12" x14ac:dyDescent="0.3">
      <c r="K13" t="s">
        <v>8</v>
      </c>
    </row>
    <row r="14" spans="1:12" x14ac:dyDescent="0.3">
      <c r="K14" t="s">
        <v>9</v>
      </c>
    </row>
    <row r="15" spans="1:12" x14ac:dyDescent="0.3">
      <c r="K15" t="s">
        <v>10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C4BD-034C-4327-815D-C72F9804DA75}">
  <sheetPr>
    <tabColor theme="1"/>
  </sheetPr>
  <dimension ref="A1:L51"/>
  <sheetViews>
    <sheetView workbookViewId="0">
      <selection activeCell="N18" sqref="N18"/>
    </sheetView>
  </sheetViews>
  <sheetFormatPr defaultRowHeight="14.4" x14ac:dyDescent="0.3"/>
  <sheetData>
    <row r="1" spans="1:12" ht="15" thickBot="1" x14ac:dyDescent="0.35">
      <c r="A1" s="17" t="s">
        <v>0</v>
      </c>
      <c r="B1" s="18"/>
      <c r="C1" s="18"/>
      <c r="D1" s="19"/>
      <c r="E1" s="3"/>
      <c r="F1" s="17" t="s">
        <v>1</v>
      </c>
      <c r="G1" s="18"/>
      <c r="H1" s="18"/>
      <c r="I1" s="19"/>
    </row>
    <row r="2" spans="1:12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</row>
    <row r="3" spans="1:12" ht="15" thickBot="1" x14ac:dyDescent="0.35">
      <c r="A3" s="2">
        <v>3</v>
      </c>
      <c r="B3" s="2">
        <v>0</v>
      </c>
      <c r="C3" s="2">
        <v>11800</v>
      </c>
      <c r="D3" s="2">
        <f>C3^-0.5</f>
        <v>9.2057461789832335E-3</v>
      </c>
      <c r="E3" s="3"/>
      <c r="F3" s="2">
        <v>3</v>
      </c>
      <c r="G3" s="2">
        <v>0</v>
      </c>
      <c r="H3" s="1">
        <v>10700</v>
      </c>
      <c r="I3" s="1">
        <f>H3^-0.5</f>
        <v>9.6673648904566367E-3</v>
      </c>
      <c r="K3" t="s">
        <v>19</v>
      </c>
      <c r="L3">
        <f>1/SLOPE(D3:D10,B3:B10)</f>
        <v>1389.5463543445965</v>
      </c>
    </row>
    <row r="4" spans="1:12" ht="15" thickBot="1" x14ac:dyDescent="0.35">
      <c r="A4" s="2">
        <v>4</v>
      </c>
      <c r="B4" s="2">
        <v>1</v>
      </c>
      <c r="C4" s="2">
        <v>10000</v>
      </c>
      <c r="D4" s="2">
        <f t="shared" ref="D4:D9" si="0">C4^-0.5</f>
        <v>0.01</v>
      </c>
      <c r="E4" s="3"/>
      <c r="F4" s="2">
        <v>4</v>
      </c>
      <c r="G4" s="2">
        <v>1</v>
      </c>
      <c r="H4" s="1">
        <v>10050</v>
      </c>
      <c r="I4" s="1">
        <f t="shared" ref="I4:I8" si="1">H4^-0.5</f>
        <v>9.9750933610763294E-3</v>
      </c>
      <c r="K4" t="s">
        <v>20</v>
      </c>
      <c r="L4">
        <f>1/(SLOPE(D3:D10,B3:B10)^0.5)</f>
        <v>37.276619406064661</v>
      </c>
    </row>
    <row r="5" spans="1:12" ht="15" thickBot="1" x14ac:dyDescent="0.35">
      <c r="A5" s="2">
        <v>5</v>
      </c>
      <c r="B5" s="2">
        <v>2</v>
      </c>
      <c r="C5" s="2">
        <v>8700</v>
      </c>
      <c r="D5" s="2">
        <f t="shared" si="0"/>
        <v>1.0721125348377948E-2</v>
      </c>
      <c r="E5" s="3"/>
      <c r="F5" s="2">
        <v>5</v>
      </c>
      <c r="G5" s="2">
        <v>2</v>
      </c>
      <c r="H5" s="1">
        <v>8600</v>
      </c>
      <c r="I5" s="1">
        <f t="shared" si="1"/>
        <v>1.0783277320343841E-2</v>
      </c>
      <c r="K5" t="s">
        <v>21</v>
      </c>
      <c r="L5">
        <f>1/SLOPE(I3:I10,G3:G10)</f>
        <v>1372.4758355417464</v>
      </c>
    </row>
    <row r="6" spans="1:12" ht="15" thickBot="1" x14ac:dyDescent="0.35">
      <c r="A6" s="2">
        <v>6</v>
      </c>
      <c r="B6" s="2">
        <v>3</v>
      </c>
      <c r="C6" s="2">
        <v>7400</v>
      </c>
      <c r="D6" s="2">
        <f t="shared" si="0"/>
        <v>1.1624763874381928E-2</v>
      </c>
      <c r="E6" s="3"/>
      <c r="F6" s="2">
        <v>6</v>
      </c>
      <c r="G6" s="2">
        <v>3</v>
      </c>
      <c r="H6" s="1">
        <v>7000</v>
      </c>
      <c r="I6" s="1">
        <f t="shared" si="1"/>
        <v>1.1952286093343936E-2</v>
      </c>
      <c r="K6" t="s">
        <v>22</v>
      </c>
      <c r="L6">
        <f>1/SLOPE(I3:I10,G3:G10)^0.5</f>
        <v>37.046940974144498</v>
      </c>
    </row>
    <row r="7" spans="1:12" ht="15" thickBot="1" x14ac:dyDescent="0.35">
      <c r="A7" s="2">
        <v>7</v>
      </c>
      <c r="B7" s="2">
        <v>4</v>
      </c>
      <c r="C7" s="2">
        <v>6700</v>
      </c>
      <c r="D7" s="2">
        <f t="shared" si="0"/>
        <v>1.2216944435630523E-2</v>
      </c>
      <c r="E7" s="3"/>
      <c r="F7" s="2">
        <v>7</v>
      </c>
      <c r="G7" s="2">
        <v>4</v>
      </c>
      <c r="H7" s="1">
        <v>6400</v>
      </c>
      <c r="I7" s="1">
        <f t="shared" si="1"/>
        <v>1.2500000000000001E-2</v>
      </c>
    </row>
    <row r="8" spans="1:12" ht="15" thickBot="1" x14ac:dyDescent="0.35">
      <c r="A8" s="2">
        <v>8</v>
      </c>
      <c r="B8" s="2">
        <v>5</v>
      </c>
      <c r="C8" s="2">
        <v>6000</v>
      </c>
      <c r="D8" s="2">
        <f t="shared" si="0"/>
        <v>1.2909944487358056E-2</v>
      </c>
      <c r="E8" s="3"/>
      <c r="F8" s="2">
        <v>8</v>
      </c>
      <c r="G8" s="2">
        <v>5</v>
      </c>
      <c r="H8" s="1">
        <v>5900</v>
      </c>
      <c r="I8" s="1">
        <f t="shared" si="1"/>
        <v>1.3018891098082387E-2</v>
      </c>
    </row>
    <row r="9" spans="1:12" ht="15" thickBot="1" x14ac:dyDescent="0.35">
      <c r="A9" s="2">
        <v>9</v>
      </c>
      <c r="B9" s="2">
        <v>6</v>
      </c>
      <c r="C9" s="2">
        <v>5500</v>
      </c>
      <c r="D9" s="2">
        <f t="shared" si="0"/>
        <v>1.3483997249264842E-2</v>
      </c>
      <c r="E9" s="3"/>
      <c r="F9" s="2"/>
      <c r="G9" s="2"/>
      <c r="H9" s="1"/>
      <c r="I9" s="1"/>
    </row>
    <row r="10" spans="1:12" ht="15" thickBot="1" x14ac:dyDescent="0.35">
      <c r="A10" s="2"/>
      <c r="B10" s="2"/>
      <c r="C10" s="4"/>
      <c r="D10" s="2"/>
      <c r="E10" s="3"/>
      <c r="F10" s="2"/>
      <c r="G10" s="2"/>
      <c r="H10" s="5"/>
      <c r="I10" s="1"/>
    </row>
    <row r="20" spans="1:12" ht="15" thickBot="1" x14ac:dyDescent="0.35"/>
    <row r="21" spans="1:12" ht="15" thickBot="1" x14ac:dyDescent="0.35">
      <c r="A21" s="17" t="s">
        <v>0</v>
      </c>
      <c r="B21" s="18"/>
      <c r="C21" s="18"/>
      <c r="D21" s="19"/>
      <c r="E21" s="3"/>
      <c r="F21" s="17" t="s">
        <v>1</v>
      </c>
      <c r="G21" s="18"/>
      <c r="H21" s="18"/>
      <c r="I21" s="19"/>
    </row>
    <row r="22" spans="1:12" ht="27.6" thickBot="1" x14ac:dyDescent="0.35">
      <c r="A22" s="1" t="s">
        <v>12</v>
      </c>
      <c r="B22" s="1" t="s">
        <v>6</v>
      </c>
      <c r="C22" s="1" t="s">
        <v>3</v>
      </c>
      <c r="D22" s="1" t="s">
        <v>4</v>
      </c>
      <c r="E22" s="3"/>
      <c r="F22" s="1" t="s">
        <v>12</v>
      </c>
      <c r="G22" s="1" t="s">
        <v>6</v>
      </c>
      <c r="H22" s="1" t="s">
        <v>3</v>
      </c>
      <c r="I22" s="1" t="s">
        <v>4</v>
      </c>
    </row>
    <row r="23" spans="1:12" ht="15" thickBot="1" x14ac:dyDescent="0.35">
      <c r="A23" s="2">
        <v>13</v>
      </c>
      <c r="B23" s="2">
        <v>0</v>
      </c>
      <c r="C23" s="2">
        <v>13300</v>
      </c>
      <c r="D23" s="2">
        <f>C23^-0.5</f>
        <v>8.6710996952411995E-3</v>
      </c>
      <c r="E23" s="3"/>
      <c r="F23" s="2">
        <v>12</v>
      </c>
      <c r="G23" s="2">
        <v>0</v>
      </c>
      <c r="H23" s="1">
        <v>13200</v>
      </c>
      <c r="I23" s="1">
        <f>H23^-0.5</f>
        <v>8.7038827977848916E-3</v>
      </c>
      <c r="K23" t="s">
        <v>19</v>
      </c>
      <c r="L23">
        <f>1/SLOPE(D23:D30,B23:B30)</f>
        <v>610.79539707472838</v>
      </c>
    </row>
    <row r="24" spans="1:12" ht="15" thickBot="1" x14ac:dyDescent="0.35">
      <c r="A24" s="2">
        <v>14</v>
      </c>
      <c r="B24" s="2">
        <v>1</v>
      </c>
      <c r="C24" s="2">
        <v>6900</v>
      </c>
      <c r="D24" s="2">
        <f t="shared" ref="D24:D27" si="2">C24^-0.5</f>
        <v>1.203858530857692E-2</v>
      </c>
      <c r="E24" s="3"/>
      <c r="F24" s="2">
        <v>13</v>
      </c>
      <c r="G24" s="2">
        <v>1</v>
      </c>
      <c r="H24" s="1">
        <v>8600</v>
      </c>
      <c r="I24" s="1">
        <f t="shared" ref="I24:I30" si="3">H24^-0.5</f>
        <v>1.0783277320343841E-2</v>
      </c>
      <c r="K24" t="s">
        <v>20</v>
      </c>
      <c r="L24">
        <f>1/(SLOPE(D23:D30,B23:B30)^0.5)</f>
        <v>24.714275167901008</v>
      </c>
    </row>
    <row r="25" spans="1:12" ht="15" thickBot="1" x14ac:dyDescent="0.35">
      <c r="A25" s="2">
        <v>15</v>
      </c>
      <c r="B25" s="2">
        <v>2</v>
      </c>
      <c r="C25" s="2">
        <v>4880</v>
      </c>
      <c r="D25" s="2">
        <f t="shared" si="2"/>
        <v>1.4314958357846706E-2</v>
      </c>
      <c r="E25" s="3"/>
      <c r="F25" s="2">
        <v>14</v>
      </c>
      <c r="G25" s="2">
        <v>2</v>
      </c>
      <c r="H25" s="1">
        <v>5500</v>
      </c>
      <c r="I25" s="1">
        <f t="shared" si="3"/>
        <v>1.3483997249264842E-2</v>
      </c>
      <c r="K25" t="s">
        <v>21</v>
      </c>
      <c r="L25">
        <f>1/SLOPE(I23:I30,G23:G30)</f>
        <v>495.34484898137043</v>
      </c>
    </row>
    <row r="26" spans="1:12" ht="15" thickBot="1" x14ac:dyDescent="0.35">
      <c r="A26" s="2">
        <v>16</v>
      </c>
      <c r="B26" s="2">
        <v>3</v>
      </c>
      <c r="C26" s="2">
        <v>4600</v>
      </c>
      <c r="D26" s="2">
        <f t="shared" si="2"/>
        <v>1.4744195615489713E-2</v>
      </c>
      <c r="E26" s="3"/>
      <c r="F26" s="2">
        <v>15</v>
      </c>
      <c r="G26" s="2">
        <v>3</v>
      </c>
      <c r="H26" s="1">
        <v>4450</v>
      </c>
      <c r="I26" s="1">
        <f t="shared" si="3"/>
        <v>1.4990633779917228E-2</v>
      </c>
      <c r="K26" t="s">
        <v>22</v>
      </c>
      <c r="L26">
        <f>1/SLOPE(I23:I30,G23:G30)^0.5</f>
        <v>22.256344016512919</v>
      </c>
    </row>
    <row r="27" spans="1:12" ht="15" thickBot="1" x14ac:dyDescent="0.35">
      <c r="A27" s="2">
        <v>17</v>
      </c>
      <c r="B27" s="2">
        <v>4</v>
      </c>
      <c r="C27" s="2">
        <v>4160</v>
      </c>
      <c r="D27" s="2">
        <f t="shared" si="2"/>
        <v>1.5504341823651058E-2</v>
      </c>
      <c r="E27" s="3"/>
      <c r="F27" s="2">
        <v>16</v>
      </c>
      <c r="G27" s="2">
        <v>4</v>
      </c>
      <c r="H27" s="1">
        <v>3230</v>
      </c>
      <c r="I27" s="1">
        <f t="shared" si="3"/>
        <v>1.7595383576944672E-2</v>
      </c>
    </row>
    <row r="28" spans="1:12" ht="15" thickBot="1" x14ac:dyDescent="0.35">
      <c r="A28" s="2"/>
      <c r="B28" s="2"/>
      <c r="C28" s="2"/>
      <c r="D28" s="2"/>
      <c r="E28" s="3"/>
      <c r="F28" s="2">
        <v>17</v>
      </c>
      <c r="G28" s="2">
        <v>5</v>
      </c>
      <c r="H28" s="1">
        <v>2720</v>
      </c>
      <c r="I28" s="1">
        <f t="shared" si="3"/>
        <v>1.9174124721184259E-2</v>
      </c>
    </row>
    <row r="29" spans="1:12" ht="15" thickBot="1" x14ac:dyDescent="0.35">
      <c r="A29" s="2"/>
      <c r="B29" s="2"/>
      <c r="C29" s="2"/>
      <c r="D29" s="2"/>
      <c r="E29" s="3"/>
      <c r="F29" s="2">
        <v>18</v>
      </c>
      <c r="G29" s="2">
        <v>6</v>
      </c>
      <c r="H29" s="1">
        <v>2250</v>
      </c>
      <c r="I29" s="1">
        <f t="shared" si="3"/>
        <v>2.1081851067789197E-2</v>
      </c>
    </row>
    <row r="30" spans="1:12" ht="15" thickBot="1" x14ac:dyDescent="0.35">
      <c r="E30" s="3"/>
      <c r="F30" s="4">
        <v>19</v>
      </c>
      <c r="G30" s="4">
        <v>7</v>
      </c>
      <c r="H30" s="5">
        <v>1930</v>
      </c>
      <c r="I30" s="1">
        <f t="shared" si="3"/>
        <v>2.276257268029927E-2</v>
      </c>
    </row>
    <row r="41" spans="1:12" ht="15" thickBot="1" x14ac:dyDescent="0.35"/>
    <row r="42" spans="1:12" ht="15" thickBot="1" x14ac:dyDescent="0.35">
      <c r="A42" s="17" t="s">
        <v>0</v>
      </c>
      <c r="B42" s="18"/>
      <c r="C42" s="18"/>
      <c r="D42" s="19"/>
      <c r="E42" s="3"/>
      <c r="F42" s="17" t="s">
        <v>49</v>
      </c>
      <c r="G42" s="18"/>
      <c r="H42" s="18"/>
      <c r="I42" s="19"/>
    </row>
    <row r="43" spans="1:12" ht="27.6" thickBot="1" x14ac:dyDescent="0.35">
      <c r="A43" s="1" t="s">
        <v>12</v>
      </c>
      <c r="B43" s="1" t="s">
        <v>6</v>
      </c>
      <c r="C43" s="1" t="s">
        <v>3</v>
      </c>
      <c r="D43" s="1" t="s">
        <v>4</v>
      </c>
      <c r="E43" s="3"/>
      <c r="F43" s="1" t="s">
        <v>12</v>
      </c>
      <c r="G43" s="1" t="s">
        <v>6</v>
      </c>
      <c r="H43" s="1" t="s">
        <v>3</v>
      </c>
      <c r="I43" s="1" t="s">
        <v>4</v>
      </c>
    </row>
    <row r="44" spans="1:12" ht="15" thickBot="1" x14ac:dyDescent="0.35">
      <c r="A44" s="2">
        <v>28</v>
      </c>
      <c r="B44" s="2">
        <v>0</v>
      </c>
      <c r="C44" s="2">
        <v>10900</v>
      </c>
      <c r="D44" s="2">
        <f>C44^-0.5</f>
        <v>9.5782628522115137E-3</v>
      </c>
      <c r="E44" s="3"/>
      <c r="F44" s="2">
        <v>38</v>
      </c>
      <c r="G44" s="2">
        <v>0</v>
      </c>
      <c r="H44" s="1">
        <v>9700</v>
      </c>
      <c r="I44" s="1">
        <f>H44^-0.5</f>
        <v>1.0153461651336191E-2</v>
      </c>
      <c r="K44" t="s">
        <v>19</v>
      </c>
      <c r="L44">
        <f>1/SLOPE(D44:D51,B44:B51)</f>
        <v>1850.3020926182044</v>
      </c>
    </row>
    <row r="45" spans="1:12" ht="15" thickBot="1" x14ac:dyDescent="0.35">
      <c r="A45" s="2">
        <v>29</v>
      </c>
      <c r="B45" s="2">
        <v>1</v>
      </c>
      <c r="C45" s="2">
        <v>9500</v>
      </c>
      <c r="D45" s="2">
        <f t="shared" ref="D45:D50" si="4">C45^-0.5</f>
        <v>1.025978352085154E-2</v>
      </c>
      <c r="E45" s="3"/>
      <c r="F45" s="2">
        <v>39</v>
      </c>
      <c r="G45" s="2">
        <v>1</v>
      </c>
      <c r="H45" s="1">
        <v>8200</v>
      </c>
      <c r="I45" s="1">
        <f t="shared" ref="I45:I48" si="5">H45^-0.5</f>
        <v>1.1043152607484653E-2</v>
      </c>
      <c r="K45" t="s">
        <v>20</v>
      </c>
      <c r="L45">
        <f>1/(SLOPE(D44:D51,B44:B51)^0.5)</f>
        <v>43.015137947218122</v>
      </c>
    </row>
    <row r="46" spans="1:12" ht="15" thickBot="1" x14ac:dyDescent="0.35">
      <c r="A46" s="2">
        <v>30</v>
      </c>
      <c r="B46" s="2">
        <v>2</v>
      </c>
      <c r="C46" s="2">
        <v>8600</v>
      </c>
      <c r="D46" s="2">
        <f t="shared" si="4"/>
        <v>1.0783277320343841E-2</v>
      </c>
      <c r="E46" s="3"/>
      <c r="F46" s="2">
        <v>40</v>
      </c>
      <c r="G46" s="2">
        <v>2</v>
      </c>
      <c r="H46" s="1">
        <v>7300</v>
      </c>
      <c r="I46" s="1">
        <f t="shared" si="5"/>
        <v>1.1704114719613056E-2</v>
      </c>
      <c r="K46" t="s">
        <v>47</v>
      </c>
      <c r="L46">
        <f>1/SLOPE(I44:I51,G44:G51)</f>
        <v>1475.15206019728</v>
      </c>
    </row>
    <row r="47" spans="1:12" ht="15" thickBot="1" x14ac:dyDescent="0.35">
      <c r="A47" s="2">
        <v>31</v>
      </c>
      <c r="B47" s="2">
        <v>3</v>
      </c>
      <c r="C47" s="2">
        <v>7900</v>
      </c>
      <c r="D47" s="2">
        <f t="shared" si="4"/>
        <v>1.1250879009260238E-2</v>
      </c>
      <c r="E47" s="3"/>
      <c r="F47" s="2">
        <v>41</v>
      </c>
      <c r="G47" s="2">
        <v>3</v>
      </c>
      <c r="H47" s="1">
        <v>6600</v>
      </c>
      <c r="I47" s="1">
        <f t="shared" si="5"/>
        <v>1.2309149097933273E-2</v>
      </c>
      <c r="K47" t="s">
        <v>48</v>
      </c>
      <c r="L47">
        <f>1/SLOPE(I44:I51,G44:G51)^0.5</f>
        <v>38.407708343472933</v>
      </c>
    </row>
    <row r="48" spans="1:12" ht="15" thickBot="1" x14ac:dyDescent="0.35">
      <c r="A48" s="2">
        <v>32</v>
      </c>
      <c r="B48" s="2">
        <v>4</v>
      </c>
      <c r="C48" s="2">
        <v>7000</v>
      </c>
      <c r="D48" s="2">
        <f t="shared" si="4"/>
        <v>1.1952286093343936E-2</v>
      </c>
      <c r="E48" s="3"/>
      <c r="F48" s="2">
        <v>42</v>
      </c>
      <c r="G48" s="2">
        <v>4</v>
      </c>
      <c r="H48" s="1">
        <v>6000</v>
      </c>
      <c r="I48" s="1">
        <f t="shared" si="5"/>
        <v>1.2909944487358056E-2</v>
      </c>
    </row>
    <row r="49" spans="1:9" ht="15" thickBot="1" x14ac:dyDescent="0.35">
      <c r="A49" s="2">
        <v>33</v>
      </c>
      <c r="B49" s="2">
        <v>5</v>
      </c>
      <c r="C49" s="2">
        <v>6500</v>
      </c>
      <c r="D49" s="2">
        <f t="shared" si="4"/>
        <v>1.2403473458920846E-2</v>
      </c>
      <c r="E49" s="3"/>
      <c r="F49" s="2"/>
      <c r="G49" s="2"/>
      <c r="H49" s="1"/>
      <c r="I49" s="1"/>
    </row>
    <row r="50" spans="1:9" ht="15" thickBot="1" x14ac:dyDescent="0.35">
      <c r="A50" s="2">
        <v>34</v>
      </c>
      <c r="B50" s="2">
        <v>6</v>
      </c>
      <c r="C50" s="2">
        <v>6100</v>
      </c>
      <c r="D50" s="2">
        <f t="shared" si="4"/>
        <v>1.2803687993289598E-2</v>
      </c>
      <c r="E50" s="3"/>
      <c r="F50" s="2"/>
      <c r="G50" s="2"/>
      <c r="H50" s="1"/>
      <c r="I50" s="1"/>
    </row>
    <row r="51" spans="1:9" ht="15" thickBot="1" x14ac:dyDescent="0.35">
      <c r="E51" s="3"/>
      <c r="F51" s="4"/>
      <c r="G51" s="4"/>
      <c r="H51" s="5"/>
      <c r="I51" s="1"/>
    </row>
  </sheetData>
  <mergeCells count="6">
    <mergeCell ref="A42:D42"/>
    <mergeCell ref="F42:I42"/>
    <mergeCell ref="A1:D1"/>
    <mergeCell ref="F1:I1"/>
    <mergeCell ref="A21:D21"/>
    <mergeCell ref="F21:I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AE67-A1CF-4247-9D13-A9E8113CB986}">
  <sheetPr>
    <tabColor theme="5"/>
  </sheetPr>
  <dimension ref="A1:M337"/>
  <sheetViews>
    <sheetView topLeftCell="A86" workbookViewId="0">
      <selection activeCell="O277" sqref="O277"/>
    </sheetView>
  </sheetViews>
  <sheetFormatPr defaultRowHeight="14.4" x14ac:dyDescent="0.3"/>
  <cols>
    <col min="12" max="13" width="12" bestFit="1" customWidth="1"/>
  </cols>
  <sheetData>
    <row r="1" spans="1:13" ht="15" thickBot="1" x14ac:dyDescent="0.35">
      <c r="A1" s="17" t="s">
        <v>0</v>
      </c>
      <c r="B1" s="18"/>
      <c r="C1" s="18"/>
      <c r="D1" s="19"/>
      <c r="E1" s="3"/>
      <c r="F1" s="17" t="s">
        <v>1</v>
      </c>
      <c r="G1" s="18"/>
      <c r="H1" s="18"/>
      <c r="I1" s="19"/>
    </row>
    <row r="2" spans="1:13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  <c r="L2" s="10" t="s">
        <v>15</v>
      </c>
      <c r="M2" s="10" t="s">
        <v>16</v>
      </c>
    </row>
    <row r="3" spans="1:13" ht="15" thickBot="1" x14ac:dyDescent="0.35">
      <c r="A3" s="2">
        <v>5</v>
      </c>
      <c r="B3" s="2">
        <v>0</v>
      </c>
      <c r="C3" s="2">
        <v>13800</v>
      </c>
      <c r="D3" s="2">
        <f>C3^-0.5</f>
        <v>8.5125653075874864E-3</v>
      </c>
      <c r="E3" s="3"/>
      <c r="F3" s="2"/>
      <c r="G3" s="2"/>
      <c r="H3" s="1"/>
      <c r="I3" s="1"/>
      <c r="K3" t="s">
        <v>0</v>
      </c>
      <c r="L3">
        <f>1/SLOPE(D3:D10,B3:B10)</f>
        <v>596.21943285738098</v>
      </c>
      <c r="M3">
        <f>1/(SLOPE(D3:D10,B3:B10)^0.5)</f>
        <v>24.417604977912575</v>
      </c>
    </row>
    <row r="4" spans="1:13" ht="15" thickBot="1" x14ac:dyDescent="0.35">
      <c r="A4" s="2">
        <v>6</v>
      </c>
      <c r="B4" s="2">
        <v>1</v>
      </c>
      <c r="C4" s="2">
        <v>9300</v>
      </c>
      <c r="D4" s="2">
        <f t="shared" ref="D4:D9" si="0">C4^-0.5</f>
        <v>1.0369516947304253E-2</v>
      </c>
      <c r="E4" s="3"/>
      <c r="F4" s="2">
        <v>6</v>
      </c>
      <c r="G4" s="2">
        <v>0</v>
      </c>
      <c r="H4" s="1">
        <v>10500</v>
      </c>
      <c r="I4" s="1">
        <f t="shared" ref="I4:I8" si="1">H4^-0.5</f>
        <v>9.7590007294853318E-3</v>
      </c>
      <c r="K4" t="s">
        <v>1</v>
      </c>
      <c r="L4">
        <f>1/SLOPE(I3:I10,G3:G10)</f>
        <v>646.55856356252411</v>
      </c>
      <c r="M4">
        <f>1/SLOPE(I3:I10,G3:G10)^0.5</f>
        <v>25.427515874786589</v>
      </c>
    </row>
    <row r="5" spans="1:13" ht="15" thickBot="1" x14ac:dyDescent="0.35">
      <c r="A5" s="2">
        <v>7</v>
      </c>
      <c r="B5" s="2">
        <v>2</v>
      </c>
      <c r="C5" s="2">
        <v>7100</v>
      </c>
      <c r="D5" s="2">
        <f t="shared" si="0"/>
        <v>1.1867816581938534E-2</v>
      </c>
      <c r="E5" s="3"/>
      <c r="F5" s="2">
        <v>7</v>
      </c>
      <c r="G5" s="2">
        <v>1</v>
      </c>
      <c r="H5" s="1">
        <v>8000</v>
      </c>
      <c r="I5" s="1">
        <f t="shared" si="1"/>
        <v>1.1180339887498949E-2</v>
      </c>
    </row>
    <row r="6" spans="1:13" ht="15" thickBot="1" x14ac:dyDescent="0.35">
      <c r="A6" s="2">
        <v>8</v>
      </c>
      <c r="B6" s="2">
        <v>3</v>
      </c>
      <c r="C6" s="2">
        <v>5100</v>
      </c>
      <c r="D6" s="2">
        <f t="shared" si="0"/>
        <v>1.40028008402801E-2</v>
      </c>
      <c r="E6" s="3"/>
      <c r="F6" s="2">
        <v>8</v>
      </c>
      <c r="G6" s="2">
        <v>2</v>
      </c>
      <c r="H6" s="1">
        <v>6300</v>
      </c>
      <c r="I6" s="1">
        <f t="shared" si="1"/>
        <v>1.259881576697424E-2</v>
      </c>
    </row>
    <row r="7" spans="1:13" ht="15" thickBot="1" x14ac:dyDescent="0.35">
      <c r="A7" s="2">
        <v>9</v>
      </c>
      <c r="B7" s="2">
        <v>4</v>
      </c>
      <c r="C7" s="2">
        <v>4200</v>
      </c>
      <c r="D7" s="2">
        <f t="shared" si="0"/>
        <v>1.5430334996209192E-2</v>
      </c>
      <c r="E7" s="3"/>
      <c r="F7" s="2">
        <v>9</v>
      </c>
      <c r="G7" s="2">
        <v>3</v>
      </c>
      <c r="H7" s="1">
        <v>4870</v>
      </c>
      <c r="I7" s="1">
        <f t="shared" si="1"/>
        <v>1.4329647903382261E-2</v>
      </c>
    </row>
    <row r="8" spans="1:13" ht="15" thickBot="1" x14ac:dyDescent="0.35">
      <c r="A8" s="2">
        <v>10</v>
      </c>
      <c r="B8" s="2">
        <v>5</v>
      </c>
      <c r="C8" s="2">
        <v>3200</v>
      </c>
      <c r="D8" s="2">
        <f t="shared" si="0"/>
        <v>1.7677669529663688E-2</v>
      </c>
      <c r="E8" s="3"/>
      <c r="F8" s="2">
        <v>10</v>
      </c>
      <c r="G8" s="2">
        <v>4</v>
      </c>
      <c r="H8" s="1">
        <v>4000</v>
      </c>
      <c r="I8" s="1">
        <f t="shared" si="1"/>
        <v>1.5811388300841896E-2</v>
      </c>
    </row>
    <row r="9" spans="1:13" ht="15" thickBot="1" x14ac:dyDescent="0.35">
      <c r="A9" s="2">
        <v>11</v>
      </c>
      <c r="B9" s="2">
        <v>6</v>
      </c>
      <c r="C9" s="2">
        <v>3050</v>
      </c>
      <c r="D9" s="2">
        <f t="shared" si="0"/>
        <v>1.8107149208503707E-2</v>
      </c>
      <c r="E9" s="3"/>
      <c r="F9" s="2">
        <v>11</v>
      </c>
      <c r="G9" s="2">
        <v>5</v>
      </c>
      <c r="H9" s="1">
        <v>3280</v>
      </c>
      <c r="I9" s="1">
        <f t="shared" ref="I9" si="2">H9^-0.5</f>
        <v>1.7460757394239454E-2</v>
      </c>
    </row>
    <row r="22" spans="1:13" ht="15" thickBot="1" x14ac:dyDescent="0.35"/>
    <row r="23" spans="1:13" ht="15" thickBot="1" x14ac:dyDescent="0.35">
      <c r="A23" s="17" t="s">
        <v>0</v>
      </c>
      <c r="B23" s="18"/>
      <c r="C23" s="18"/>
      <c r="D23" s="19"/>
      <c r="E23" s="3"/>
      <c r="F23" s="17" t="s">
        <v>1</v>
      </c>
      <c r="G23" s="18"/>
      <c r="H23" s="18"/>
      <c r="I23" s="19"/>
    </row>
    <row r="24" spans="1:13" ht="27.6" thickBot="1" x14ac:dyDescent="0.35">
      <c r="A24" s="1" t="s">
        <v>12</v>
      </c>
      <c r="B24" s="1" t="s">
        <v>6</v>
      </c>
      <c r="C24" s="1" t="s">
        <v>3</v>
      </c>
      <c r="D24" s="1" t="s">
        <v>4</v>
      </c>
      <c r="E24" s="3"/>
      <c r="F24" s="1" t="s">
        <v>12</v>
      </c>
      <c r="G24" s="1" t="s">
        <v>6</v>
      </c>
      <c r="H24" s="1" t="s">
        <v>3</v>
      </c>
      <c r="I24" s="1" t="s">
        <v>4</v>
      </c>
      <c r="L24" s="10" t="s">
        <v>15</v>
      </c>
      <c r="M24" s="10" t="s">
        <v>16</v>
      </c>
    </row>
    <row r="25" spans="1:13" ht="15" thickBot="1" x14ac:dyDescent="0.35">
      <c r="A25" s="2">
        <v>11</v>
      </c>
      <c r="B25" s="2">
        <v>0</v>
      </c>
      <c r="C25" s="2">
        <v>13800</v>
      </c>
      <c r="D25" s="2">
        <f>C25^-0.5</f>
        <v>8.5125653075874864E-3</v>
      </c>
      <c r="E25" s="3"/>
      <c r="F25" s="2">
        <v>11</v>
      </c>
      <c r="G25" s="2">
        <v>0</v>
      </c>
      <c r="H25" s="1">
        <v>11100</v>
      </c>
      <c r="I25" s="1">
        <f t="shared" ref="I25" si="3">H25^-0.5</f>
        <v>9.4915799575249898E-3</v>
      </c>
      <c r="K25" t="s">
        <v>0</v>
      </c>
      <c r="L25">
        <f>1/SLOPE(D25:D32,B25:B32)</f>
        <v>546.33719814478548</v>
      </c>
      <c r="M25">
        <f>1/(SLOPE(D25:D32,B25:B32)^0.5)</f>
        <v>23.373857151629583</v>
      </c>
    </row>
    <row r="26" spans="1:13" ht="15" thickBot="1" x14ac:dyDescent="0.35">
      <c r="A26" s="2">
        <v>12</v>
      </c>
      <c r="B26" s="2">
        <v>1</v>
      </c>
      <c r="C26" s="2">
        <v>11000</v>
      </c>
      <c r="D26" s="2">
        <f t="shared" ref="D26:D29" si="4">C26^-0.5</f>
        <v>9.5346258924559231E-3</v>
      </c>
      <c r="E26" s="3"/>
      <c r="F26" s="2"/>
      <c r="G26" s="2"/>
      <c r="H26" s="1"/>
      <c r="I26" s="1"/>
      <c r="K26" t="s">
        <v>1</v>
      </c>
      <c r="L26">
        <f>1/SLOPE(I25:I32,G25:G32)</f>
        <v>754.16893639554485</v>
      </c>
      <c r="M26">
        <f>1/SLOPE(I25:I32,G25:G32)^0.5</f>
        <v>27.462136413533905</v>
      </c>
    </row>
    <row r="27" spans="1:13" ht="15" thickBot="1" x14ac:dyDescent="0.35">
      <c r="A27" s="2">
        <v>13</v>
      </c>
      <c r="B27" s="2">
        <v>2</v>
      </c>
      <c r="C27" s="2">
        <v>6900</v>
      </c>
      <c r="D27" s="2">
        <f t="shared" si="4"/>
        <v>1.203858530857692E-2</v>
      </c>
      <c r="E27" s="3"/>
      <c r="F27" s="2">
        <v>13</v>
      </c>
      <c r="G27" s="2">
        <v>2</v>
      </c>
      <c r="H27" s="1">
        <v>6500</v>
      </c>
      <c r="I27" s="1">
        <f t="shared" ref="I27:I29" si="5">H27^-0.5</f>
        <v>1.2403473458920846E-2</v>
      </c>
    </row>
    <row r="28" spans="1:13" ht="15" thickBot="1" x14ac:dyDescent="0.35">
      <c r="A28" s="2">
        <v>14</v>
      </c>
      <c r="B28" s="2">
        <v>3</v>
      </c>
      <c r="C28" s="2">
        <v>5100</v>
      </c>
      <c r="D28" s="2">
        <f t="shared" si="4"/>
        <v>1.40028008402801E-2</v>
      </c>
      <c r="E28" s="3"/>
      <c r="F28" s="2">
        <v>14</v>
      </c>
      <c r="G28" s="2">
        <v>3</v>
      </c>
      <c r="H28" s="1">
        <v>4870</v>
      </c>
      <c r="I28" s="1">
        <f t="shared" si="5"/>
        <v>1.4329647903382261E-2</v>
      </c>
    </row>
    <row r="29" spans="1:13" ht="15" thickBot="1" x14ac:dyDescent="0.35">
      <c r="A29" s="2">
        <v>15</v>
      </c>
      <c r="B29" s="2">
        <v>4</v>
      </c>
      <c r="C29" s="2">
        <v>4200</v>
      </c>
      <c r="D29" s="2">
        <f t="shared" si="4"/>
        <v>1.5430334996209192E-2</v>
      </c>
      <c r="E29" s="3"/>
      <c r="F29" s="2">
        <v>15</v>
      </c>
      <c r="G29" s="2">
        <v>4</v>
      </c>
      <c r="H29" s="1">
        <v>4780</v>
      </c>
      <c r="I29" s="1">
        <f t="shared" si="5"/>
        <v>1.4463921353509292E-2</v>
      </c>
    </row>
    <row r="30" spans="1:13" ht="15" thickBot="1" x14ac:dyDescent="0.35">
      <c r="A30" s="2"/>
      <c r="B30" s="2"/>
      <c r="C30" s="2"/>
      <c r="D30" s="2"/>
      <c r="E30" s="3"/>
      <c r="F30" s="2"/>
      <c r="G30" s="2"/>
      <c r="H30" s="1"/>
      <c r="I30" s="1"/>
    </row>
    <row r="31" spans="1:13" ht="15" thickBot="1" x14ac:dyDescent="0.35">
      <c r="A31" s="2"/>
      <c r="B31" s="2"/>
      <c r="C31" s="2"/>
      <c r="D31" s="2"/>
      <c r="E31" s="3"/>
      <c r="F31" s="2"/>
      <c r="G31" s="2"/>
      <c r="H31" s="1"/>
      <c r="I31" s="1"/>
    </row>
    <row r="42" spans="1:13" ht="15" thickBot="1" x14ac:dyDescent="0.35"/>
    <row r="43" spans="1:13" ht="15" thickBot="1" x14ac:dyDescent="0.35">
      <c r="A43" s="17" t="s">
        <v>0</v>
      </c>
      <c r="B43" s="18"/>
      <c r="C43" s="18"/>
      <c r="D43" s="19"/>
      <c r="E43" s="3"/>
    </row>
    <row r="44" spans="1:13" ht="27.6" thickBot="1" x14ac:dyDescent="0.35">
      <c r="A44" s="1" t="s">
        <v>12</v>
      </c>
      <c r="B44" s="1" t="s">
        <v>6</v>
      </c>
      <c r="C44" s="1" t="s">
        <v>3</v>
      </c>
      <c r="D44" s="1" t="s">
        <v>4</v>
      </c>
      <c r="E44" s="3"/>
      <c r="L44" s="10" t="s">
        <v>15</v>
      </c>
      <c r="M44" s="10" t="s">
        <v>16</v>
      </c>
    </row>
    <row r="45" spans="1:13" ht="15" thickBot="1" x14ac:dyDescent="0.35">
      <c r="A45" s="2">
        <v>27</v>
      </c>
      <c r="B45" s="2">
        <v>0</v>
      </c>
      <c r="C45" s="2">
        <v>13800</v>
      </c>
      <c r="D45" s="2">
        <f>C45^-0.5</f>
        <v>8.5125653075874864E-3</v>
      </c>
      <c r="E45" s="3"/>
      <c r="K45" t="s">
        <v>0</v>
      </c>
      <c r="L45">
        <f>1/SLOPE(D45:D53,B45:B53)</f>
        <v>1544.0290729222884</v>
      </c>
      <c r="M45">
        <f>1/(SLOPE(D45:D53,B45:B53)^0.5)</f>
        <v>39.294135350231187</v>
      </c>
    </row>
    <row r="46" spans="1:13" ht="15" thickBot="1" x14ac:dyDescent="0.35">
      <c r="A46" s="2">
        <v>28</v>
      </c>
      <c r="B46" s="2">
        <v>1</v>
      </c>
      <c r="C46" s="2">
        <v>11900</v>
      </c>
      <c r="D46" s="2">
        <f t="shared" ref="D46:D53" si="6">C46^-0.5</f>
        <v>9.1669849702821129E-3</v>
      </c>
      <c r="E46" s="3"/>
    </row>
    <row r="47" spans="1:13" ht="15" thickBot="1" x14ac:dyDescent="0.35">
      <c r="A47" s="2">
        <v>29</v>
      </c>
      <c r="B47" s="2">
        <v>2</v>
      </c>
      <c r="C47" s="2">
        <v>10000</v>
      </c>
      <c r="D47" s="2">
        <f t="shared" si="6"/>
        <v>0.01</v>
      </c>
      <c r="E47" s="3"/>
    </row>
    <row r="48" spans="1:13" ht="15" thickBot="1" x14ac:dyDescent="0.35">
      <c r="A48" s="2">
        <v>30</v>
      </c>
      <c r="B48" s="2">
        <v>3</v>
      </c>
      <c r="C48" s="2">
        <v>8600</v>
      </c>
      <c r="D48" s="2">
        <f t="shared" si="6"/>
        <v>1.0783277320343841E-2</v>
      </c>
      <c r="E48" s="3"/>
    </row>
    <row r="49" spans="1:5" ht="15" thickBot="1" x14ac:dyDescent="0.35">
      <c r="A49" s="2">
        <v>31</v>
      </c>
      <c r="B49" s="2">
        <v>4</v>
      </c>
      <c r="C49" s="2">
        <v>8000</v>
      </c>
      <c r="D49" s="2">
        <f t="shared" si="6"/>
        <v>1.1180339887498949E-2</v>
      </c>
      <c r="E49" s="3"/>
    </row>
    <row r="50" spans="1:5" ht="15" thickBot="1" x14ac:dyDescent="0.35">
      <c r="A50" s="2">
        <v>32</v>
      </c>
      <c r="B50" s="2">
        <v>5</v>
      </c>
      <c r="C50" s="2">
        <v>7400</v>
      </c>
      <c r="D50" s="2">
        <f>C50^-0.5</f>
        <v>1.1624763874381928E-2</v>
      </c>
      <c r="E50" s="3"/>
    </row>
    <row r="51" spans="1:5" ht="15" thickBot="1" x14ac:dyDescent="0.35">
      <c r="A51" s="2">
        <v>33</v>
      </c>
      <c r="B51" s="2">
        <v>6</v>
      </c>
      <c r="C51" s="2">
        <v>6200</v>
      </c>
      <c r="D51" s="2">
        <f t="shared" si="6"/>
        <v>1.270001270001905E-2</v>
      </c>
      <c r="E51" s="3"/>
    </row>
    <row r="52" spans="1:5" ht="15" thickBot="1" x14ac:dyDescent="0.35">
      <c r="A52" s="2">
        <v>34</v>
      </c>
      <c r="B52" s="2">
        <v>7</v>
      </c>
      <c r="C52" s="2">
        <v>5700</v>
      </c>
      <c r="D52" s="2">
        <f t="shared" si="6"/>
        <v>1.324532357065044E-2</v>
      </c>
      <c r="E52" s="3"/>
    </row>
    <row r="53" spans="1:5" ht="15" thickBot="1" x14ac:dyDescent="0.35">
      <c r="A53" s="2">
        <v>35</v>
      </c>
      <c r="B53" s="2">
        <v>8</v>
      </c>
      <c r="C53" s="2">
        <v>5400</v>
      </c>
      <c r="D53" s="2">
        <f t="shared" si="6"/>
        <v>1.3608276348795433E-2</v>
      </c>
      <c r="E53" s="3"/>
    </row>
    <row r="66" spans="1:13" ht="15" thickBot="1" x14ac:dyDescent="0.35"/>
    <row r="67" spans="1:13" ht="15" thickBot="1" x14ac:dyDescent="0.35">
      <c r="A67" s="17" t="s">
        <v>0</v>
      </c>
      <c r="B67" s="18"/>
      <c r="C67" s="18"/>
      <c r="D67" s="19"/>
      <c r="E67" s="3"/>
      <c r="F67" s="17" t="s">
        <v>1</v>
      </c>
      <c r="G67" s="18"/>
      <c r="H67" s="18"/>
      <c r="I67" s="19"/>
    </row>
    <row r="68" spans="1:13" ht="27.6" thickBot="1" x14ac:dyDescent="0.35">
      <c r="A68" s="1" t="s">
        <v>12</v>
      </c>
      <c r="B68" s="1" t="s">
        <v>6</v>
      </c>
      <c r="C68" s="1" t="s">
        <v>3</v>
      </c>
      <c r="D68" s="1" t="s">
        <v>4</v>
      </c>
      <c r="E68" s="3"/>
      <c r="F68" s="1" t="s">
        <v>12</v>
      </c>
      <c r="G68" s="1" t="s">
        <v>6</v>
      </c>
      <c r="H68" s="1" t="s">
        <v>3</v>
      </c>
      <c r="I68" s="1" t="s">
        <v>4</v>
      </c>
      <c r="L68" s="10" t="s">
        <v>15</v>
      </c>
      <c r="M68" s="10" t="s">
        <v>16</v>
      </c>
    </row>
    <row r="69" spans="1:13" ht="15" thickBot="1" x14ac:dyDescent="0.35">
      <c r="A69" s="2">
        <v>40</v>
      </c>
      <c r="B69" s="2">
        <v>0</v>
      </c>
      <c r="C69" s="2">
        <v>9800</v>
      </c>
      <c r="D69" s="2">
        <f>C69^-0.5</f>
        <v>1.0101525445522107E-2</v>
      </c>
      <c r="E69" s="3"/>
      <c r="F69" s="2"/>
      <c r="G69" s="2"/>
      <c r="H69" s="1"/>
      <c r="I69" s="1"/>
      <c r="K69" t="s">
        <v>0</v>
      </c>
      <c r="L69">
        <f>1/SLOPE(D69:D76,B69:B76)</f>
        <v>1174.6893249335526</v>
      </c>
      <c r="M69">
        <f>1/(SLOPE(D69:D76,B69:B76)^0.5)</f>
        <v>34.273741040825307</v>
      </c>
    </row>
    <row r="70" spans="1:13" ht="15" thickBot="1" x14ac:dyDescent="0.35">
      <c r="A70" s="2">
        <v>41</v>
      </c>
      <c r="B70" s="2">
        <v>1</v>
      </c>
      <c r="C70" s="2">
        <v>8400</v>
      </c>
      <c r="D70" s="2">
        <f t="shared" ref="D70:D75" si="7">C70^-0.5</f>
        <v>1.0910894511799619E-2</v>
      </c>
      <c r="E70" s="3"/>
      <c r="F70" s="2">
        <v>41</v>
      </c>
      <c r="G70" s="2">
        <v>1</v>
      </c>
      <c r="H70" s="1">
        <v>9800</v>
      </c>
      <c r="I70" s="1">
        <f t="shared" ref="I70:I75" si="8">H70^-0.5</f>
        <v>1.0101525445522107E-2</v>
      </c>
      <c r="K70" t="s">
        <v>1</v>
      </c>
      <c r="L70">
        <f>1/SLOPE(I69:I76,G69:G76)</f>
        <v>1090.678299797612</v>
      </c>
      <c r="M70">
        <f>1/SLOPE(I69:I76,G69:G76)^0.5</f>
        <v>33.025418995034904</v>
      </c>
    </row>
    <row r="71" spans="1:13" ht="15" thickBot="1" x14ac:dyDescent="0.35">
      <c r="A71" s="2">
        <v>42</v>
      </c>
      <c r="B71" s="2">
        <v>2</v>
      </c>
      <c r="C71" s="2">
        <v>7100</v>
      </c>
      <c r="D71" s="2">
        <f t="shared" si="7"/>
        <v>1.1867816581938534E-2</v>
      </c>
      <c r="E71" s="3"/>
      <c r="F71" s="2">
        <v>42</v>
      </c>
      <c r="G71" s="2">
        <v>2</v>
      </c>
      <c r="H71" s="1">
        <v>7900</v>
      </c>
      <c r="I71" s="1">
        <f t="shared" si="8"/>
        <v>1.1250879009260238E-2</v>
      </c>
    </row>
    <row r="72" spans="1:13" ht="15" thickBot="1" x14ac:dyDescent="0.35">
      <c r="A72" s="2">
        <v>43</v>
      </c>
      <c r="B72" s="2">
        <v>3</v>
      </c>
      <c r="C72" s="2">
        <v>6200</v>
      </c>
      <c r="D72" s="2">
        <f t="shared" si="7"/>
        <v>1.270001270001905E-2</v>
      </c>
      <c r="E72" s="3"/>
      <c r="F72" s="2">
        <v>43</v>
      </c>
      <c r="G72" s="2">
        <v>3</v>
      </c>
      <c r="H72" s="1">
        <v>7200</v>
      </c>
      <c r="I72" s="1">
        <f t="shared" si="8"/>
        <v>1.1785113019775792E-2</v>
      </c>
    </row>
    <row r="73" spans="1:13" ht="15" thickBot="1" x14ac:dyDescent="0.35">
      <c r="A73" s="2">
        <v>44</v>
      </c>
      <c r="B73" s="2">
        <v>4</v>
      </c>
      <c r="C73" s="2">
        <v>5300</v>
      </c>
      <c r="D73" s="2">
        <f t="shared" si="7"/>
        <v>1.3736056394868901E-2</v>
      </c>
      <c r="E73" s="3"/>
      <c r="F73" s="2">
        <v>44</v>
      </c>
      <c r="G73" s="2">
        <v>4</v>
      </c>
      <c r="H73" s="1">
        <v>6100</v>
      </c>
      <c r="I73" s="1">
        <f t="shared" si="8"/>
        <v>1.2803687993289598E-2</v>
      </c>
    </row>
    <row r="74" spans="1:13" ht="15" thickBot="1" x14ac:dyDescent="0.35">
      <c r="A74" s="2">
        <v>45</v>
      </c>
      <c r="B74" s="2">
        <v>5</v>
      </c>
      <c r="C74" s="2">
        <v>4800</v>
      </c>
      <c r="D74" s="2">
        <f>C74^-0.5</f>
        <v>1.4433756729740642E-2</v>
      </c>
      <c r="E74" s="3"/>
      <c r="F74" s="2">
        <v>45</v>
      </c>
      <c r="G74" s="2">
        <v>5</v>
      </c>
      <c r="H74" s="1">
        <v>5520</v>
      </c>
      <c r="I74" s="1">
        <f>H74^-0.5</f>
        <v>1.3459547551454138E-2</v>
      </c>
    </row>
    <row r="75" spans="1:13" ht="15" thickBot="1" x14ac:dyDescent="0.35">
      <c r="A75" s="2">
        <v>46</v>
      </c>
      <c r="B75" s="2">
        <v>6</v>
      </c>
      <c r="C75" s="2">
        <v>4400</v>
      </c>
      <c r="D75" s="2">
        <f t="shared" si="7"/>
        <v>1.5075567228888179E-2</v>
      </c>
      <c r="E75" s="3"/>
      <c r="F75" s="2">
        <v>46</v>
      </c>
      <c r="G75" s="2">
        <v>6</v>
      </c>
      <c r="H75" s="1">
        <v>4450</v>
      </c>
      <c r="I75" s="1">
        <f t="shared" si="8"/>
        <v>1.4990633779917228E-2</v>
      </c>
    </row>
    <row r="88" spans="1:13" ht="15" thickBot="1" x14ac:dyDescent="0.35"/>
    <row r="89" spans="1:13" ht="15" thickBot="1" x14ac:dyDescent="0.35">
      <c r="A89" s="17" t="s">
        <v>0</v>
      </c>
      <c r="B89" s="18"/>
      <c r="C89" s="18"/>
      <c r="D89" s="19"/>
      <c r="E89" s="3"/>
      <c r="F89" s="17" t="s">
        <v>1</v>
      </c>
      <c r="G89" s="18"/>
      <c r="H89" s="18"/>
      <c r="I89" s="19"/>
    </row>
    <row r="90" spans="1:13" ht="27.6" thickBot="1" x14ac:dyDescent="0.35">
      <c r="A90" s="1" t="s">
        <v>12</v>
      </c>
      <c r="B90" s="1" t="s">
        <v>6</v>
      </c>
      <c r="C90" s="1" t="s">
        <v>3</v>
      </c>
      <c r="D90" s="1" t="s">
        <v>4</v>
      </c>
      <c r="E90" s="3"/>
      <c r="F90" s="1" t="s">
        <v>12</v>
      </c>
      <c r="G90" s="1" t="s">
        <v>6</v>
      </c>
      <c r="H90" s="1" t="s">
        <v>3</v>
      </c>
      <c r="I90" s="1" t="s">
        <v>4</v>
      </c>
      <c r="L90" s="10" t="s">
        <v>15</v>
      </c>
      <c r="M90" s="10" t="s">
        <v>16</v>
      </c>
    </row>
    <row r="91" spans="1:13" ht="15" thickBot="1" x14ac:dyDescent="0.35">
      <c r="A91" s="2">
        <v>46</v>
      </c>
      <c r="B91" s="2">
        <v>0</v>
      </c>
      <c r="C91" s="2">
        <v>23200</v>
      </c>
      <c r="D91" s="2">
        <f>C91^-0.5</f>
        <v>6.5653216429861277E-3</v>
      </c>
      <c r="E91" s="3"/>
      <c r="F91" s="2">
        <v>46</v>
      </c>
      <c r="G91" s="2">
        <v>0</v>
      </c>
      <c r="H91" s="1">
        <v>14200</v>
      </c>
      <c r="I91" s="1">
        <f t="shared" ref="I91:I94" si="9">H91^-0.5</f>
        <v>8.3918135829668897E-3</v>
      </c>
      <c r="K91" t="s">
        <v>0</v>
      </c>
      <c r="L91">
        <f>1/SLOPE(D91:D98,B91:B98)</f>
        <v>587.66177064664214</v>
      </c>
      <c r="M91">
        <f>1/(SLOPE(D91:D98,B91:B98)^0.5)</f>
        <v>24.241736131033235</v>
      </c>
    </row>
    <row r="92" spans="1:13" ht="15" thickBot="1" x14ac:dyDescent="0.35">
      <c r="A92" s="2">
        <v>47</v>
      </c>
      <c r="B92" s="2">
        <v>1</v>
      </c>
      <c r="C92" s="2">
        <v>14100</v>
      </c>
      <c r="D92" s="2">
        <f t="shared" ref="D92:D94" si="10">C92^-0.5</f>
        <v>8.421519210665189E-3</v>
      </c>
      <c r="E92" s="3"/>
      <c r="F92" s="2">
        <v>47</v>
      </c>
      <c r="G92" s="2">
        <v>1</v>
      </c>
      <c r="H92" s="1">
        <v>11300</v>
      </c>
      <c r="I92" s="1">
        <f t="shared" si="9"/>
        <v>9.4072086838359725E-3</v>
      </c>
      <c r="K92" t="s">
        <v>1</v>
      </c>
      <c r="L92">
        <f>1/SLOPE(I91:I98,G91:G98)</f>
        <v>731.47947630027261</v>
      </c>
      <c r="M92">
        <f>1/SLOPE(I91:I98,G91:G98)^0.5</f>
        <v>27.045877251445784</v>
      </c>
    </row>
    <row r="93" spans="1:13" ht="15" thickBot="1" x14ac:dyDescent="0.35">
      <c r="A93" s="2">
        <v>48</v>
      </c>
      <c r="B93" s="2">
        <v>2</v>
      </c>
      <c r="C93" s="2">
        <v>9500</v>
      </c>
      <c r="D93" s="2">
        <f t="shared" si="10"/>
        <v>1.025978352085154E-2</v>
      </c>
      <c r="E93" s="3"/>
      <c r="F93" s="2">
        <v>48</v>
      </c>
      <c r="G93" s="2">
        <v>2</v>
      </c>
      <c r="H93" s="1">
        <v>8200</v>
      </c>
      <c r="I93" s="1">
        <f t="shared" si="9"/>
        <v>1.1043152607484653E-2</v>
      </c>
    </row>
    <row r="94" spans="1:13" ht="15" thickBot="1" x14ac:dyDescent="0.35">
      <c r="A94" s="2">
        <v>49</v>
      </c>
      <c r="B94" s="2">
        <v>3</v>
      </c>
      <c r="C94" s="2">
        <v>7400</v>
      </c>
      <c r="D94" s="2">
        <f t="shared" si="10"/>
        <v>1.1624763874381928E-2</v>
      </c>
      <c r="E94" s="3"/>
      <c r="F94" s="2">
        <v>49</v>
      </c>
      <c r="G94" s="2">
        <v>3</v>
      </c>
      <c r="H94" s="1">
        <v>6500</v>
      </c>
      <c r="I94" s="1">
        <f t="shared" si="9"/>
        <v>1.2403473458920846E-2</v>
      </c>
    </row>
    <row r="107" spans="1:13" ht="15" thickBot="1" x14ac:dyDescent="0.35"/>
    <row r="108" spans="1:13" ht="15" thickBot="1" x14ac:dyDescent="0.35">
      <c r="A108" s="17" t="s">
        <v>0</v>
      </c>
      <c r="B108" s="18"/>
      <c r="C108" s="18"/>
      <c r="D108" s="19"/>
      <c r="E108" s="3"/>
      <c r="F108" s="17" t="s">
        <v>1</v>
      </c>
      <c r="G108" s="18"/>
      <c r="H108" s="18"/>
      <c r="I108" s="19"/>
    </row>
    <row r="109" spans="1:13" ht="27.6" thickBot="1" x14ac:dyDescent="0.35">
      <c r="A109" s="1" t="s">
        <v>12</v>
      </c>
      <c r="B109" s="1" t="s">
        <v>6</v>
      </c>
      <c r="C109" s="1" t="s">
        <v>3</v>
      </c>
      <c r="D109" s="1" t="s">
        <v>4</v>
      </c>
      <c r="E109" s="3"/>
      <c r="F109" s="1" t="s">
        <v>12</v>
      </c>
      <c r="G109" s="1" t="s">
        <v>6</v>
      </c>
      <c r="H109" s="1" t="s">
        <v>3</v>
      </c>
      <c r="I109" s="1" t="s">
        <v>4</v>
      </c>
      <c r="L109" s="10" t="s">
        <v>15</v>
      </c>
      <c r="M109" s="10" t="s">
        <v>16</v>
      </c>
    </row>
    <row r="110" spans="1:13" ht="15" thickBot="1" x14ac:dyDescent="0.35">
      <c r="A110" s="2">
        <v>47</v>
      </c>
      <c r="B110" s="2">
        <v>0</v>
      </c>
      <c r="C110" s="2">
        <v>13800</v>
      </c>
      <c r="D110" s="2">
        <f>C110^-0.5</f>
        <v>8.5125653075874864E-3</v>
      </c>
      <c r="E110" s="3"/>
      <c r="F110" s="2">
        <v>48</v>
      </c>
      <c r="G110" s="2">
        <v>0</v>
      </c>
      <c r="H110" s="1">
        <v>10900</v>
      </c>
      <c r="I110" s="1">
        <f t="shared" ref="I110:I113" si="11">H110^-0.5</f>
        <v>9.5782628522115137E-3</v>
      </c>
      <c r="K110" t="s">
        <v>0</v>
      </c>
      <c r="L110">
        <f>1/SLOPE(D110:D117,B110:B117)</f>
        <v>553.13590374816874</v>
      </c>
      <c r="M110">
        <f>1/(SLOPE(D110:D117,B110:B117)^0.5)</f>
        <v>23.518841462711737</v>
      </c>
    </row>
    <row r="111" spans="1:13" ht="15" thickBot="1" x14ac:dyDescent="0.35">
      <c r="A111" s="2">
        <v>48</v>
      </c>
      <c r="B111" s="2">
        <v>1</v>
      </c>
      <c r="C111" s="2">
        <v>9500</v>
      </c>
      <c r="D111" s="2">
        <f t="shared" ref="D111:D113" si="12">C111^-0.5</f>
        <v>1.025978352085154E-2</v>
      </c>
      <c r="E111" s="3"/>
      <c r="F111" s="2">
        <v>49</v>
      </c>
      <c r="G111" s="2">
        <v>1</v>
      </c>
      <c r="H111" s="1">
        <v>7900</v>
      </c>
      <c r="I111" s="1">
        <f t="shared" si="11"/>
        <v>1.1250879009260238E-2</v>
      </c>
      <c r="K111" t="s">
        <v>1</v>
      </c>
      <c r="L111">
        <f>1/SLOPE(I110:I117,G110:G117)</f>
        <v>753.77306583668246</v>
      </c>
      <c r="M111">
        <f>1/SLOPE(I110:I117,G110:G117)^0.5</f>
        <v>27.454927897131373</v>
      </c>
    </row>
    <row r="112" spans="1:13" ht="15" thickBot="1" x14ac:dyDescent="0.35">
      <c r="A112" s="2">
        <v>49</v>
      </c>
      <c r="B112" s="2">
        <v>2</v>
      </c>
      <c r="C112" s="2">
        <v>7100</v>
      </c>
      <c r="D112" s="2">
        <f t="shared" si="12"/>
        <v>1.1867816581938534E-2</v>
      </c>
      <c r="E112" s="3"/>
      <c r="F112" s="2">
        <v>50</v>
      </c>
      <c r="G112" s="2">
        <v>2</v>
      </c>
      <c r="H112" s="1">
        <v>5230</v>
      </c>
      <c r="I112" s="1">
        <f t="shared" si="11"/>
        <v>1.3827674747047453E-2</v>
      </c>
    </row>
    <row r="113" spans="1:9" ht="15" thickBot="1" x14ac:dyDescent="0.35">
      <c r="A113" s="2">
        <v>50</v>
      </c>
      <c r="B113" s="2">
        <v>3</v>
      </c>
      <c r="C113" s="2">
        <v>5100</v>
      </c>
      <c r="D113" s="2">
        <f t="shared" si="12"/>
        <v>1.40028008402801E-2</v>
      </c>
      <c r="E113" s="3"/>
      <c r="F113" s="2">
        <v>51</v>
      </c>
      <c r="G113" s="2">
        <v>3</v>
      </c>
      <c r="H113" s="1">
        <v>4870</v>
      </c>
      <c r="I113" s="1">
        <f t="shared" si="11"/>
        <v>1.4329647903382261E-2</v>
      </c>
    </row>
    <row r="114" spans="1:9" ht="15" thickBot="1" x14ac:dyDescent="0.35">
      <c r="A114" s="2"/>
      <c r="B114" s="2"/>
      <c r="C114" s="2"/>
      <c r="D114" s="2"/>
      <c r="E114" s="3"/>
      <c r="F114" s="2">
        <v>52</v>
      </c>
      <c r="G114" s="2">
        <v>4</v>
      </c>
      <c r="H114" s="1">
        <v>4700</v>
      </c>
      <c r="I114" s="1">
        <f>H114^-0.5</f>
        <v>1.4586499149789454E-2</v>
      </c>
    </row>
    <row r="115" spans="1:9" ht="15" thickBot="1" x14ac:dyDescent="0.35">
      <c r="A115" s="2"/>
      <c r="B115" s="2"/>
      <c r="C115" s="2"/>
      <c r="D115" s="2"/>
      <c r="E115" s="3"/>
      <c r="F115" s="2">
        <v>53</v>
      </c>
      <c r="G115" s="2">
        <v>5</v>
      </c>
      <c r="H115" s="1">
        <v>3460</v>
      </c>
      <c r="I115" s="1">
        <f t="shared" ref="I115" si="13">H115^-0.5</f>
        <v>1.7000510022951148E-2</v>
      </c>
    </row>
    <row r="116" spans="1:9" ht="15" thickBot="1" x14ac:dyDescent="0.35">
      <c r="A116" s="2"/>
      <c r="B116" s="2"/>
      <c r="C116" s="2"/>
      <c r="D116" s="2"/>
      <c r="E116" s="3"/>
      <c r="F116" s="2">
        <v>55</v>
      </c>
      <c r="G116" s="2">
        <v>7</v>
      </c>
      <c r="H116" s="1">
        <v>2700</v>
      </c>
      <c r="I116" s="1">
        <f t="shared" ref="I116" si="14">H116^-0.5</f>
        <v>1.9245008972987525E-2</v>
      </c>
    </row>
    <row r="129" spans="1:13" ht="15" thickBot="1" x14ac:dyDescent="0.35"/>
    <row r="130" spans="1:13" ht="15" thickBot="1" x14ac:dyDescent="0.35">
      <c r="A130" s="17" t="s">
        <v>0</v>
      </c>
      <c r="B130" s="18"/>
      <c r="C130" s="18"/>
      <c r="D130" s="19"/>
      <c r="E130" s="3"/>
      <c r="F130" s="17" t="s">
        <v>1</v>
      </c>
      <c r="G130" s="18"/>
      <c r="H130" s="18"/>
      <c r="I130" s="19"/>
    </row>
    <row r="131" spans="1:13" ht="27.6" thickBot="1" x14ac:dyDescent="0.35">
      <c r="A131" s="1" t="s">
        <v>12</v>
      </c>
      <c r="B131" s="1" t="s">
        <v>6</v>
      </c>
      <c r="C131" s="1" t="s">
        <v>3</v>
      </c>
      <c r="D131" s="1" t="s">
        <v>4</v>
      </c>
      <c r="E131" s="3"/>
      <c r="F131" s="1" t="s">
        <v>12</v>
      </c>
      <c r="G131" s="1" t="s">
        <v>6</v>
      </c>
      <c r="H131" s="1" t="s">
        <v>3</v>
      </c>
      <c r="I131" s="1" t="s">
        <v>4</v>
      </c>
      <c r="L131" s="10" t="s">
        <v>15</v>
      </c>
      <c r="M131" s="10" t="s">
        <v>16</v>
      </c>
    </row>
    <row r="132" spans="1:13" ht="15" thickBot="1" x14ac:dyDescent="0.35">
      <c r="A132" s="2">
        <v>15</v>
      </c>
      <c r="B132" s="2">
        <v>0</v>
      </c>
      <c r="C132" s="2">
        <v>13500</v>
      </c>
      <c r="D132" s="2">
        <f>C132^-0.5</f>
        <v>8.6066296582387042E-3</v>
      </c>
      <c r="E132" s="3"/>
      <c r="F132" s="2">
        <v>15</v>
      </c>
      <c r="G132" s="2">
        <v>0</v>
      </c>
      <c r="H132" s="1">
        <v>9800</v>
      </c>
      <c r="I132" s="1">
        <f t="shared" ref="I132:I135" si="15">H132^-0.5</f>
        <v>1.0101525445522107E-2</v>
      </c>
      <c r="K132" t="s">
        <v>0</v>
      </c>
      <c r="L132">
        <f>1/SLOPE(D132:D139,B132:B139)</f>
        <v>592.12916620950932</v>
      </c>
      <c r="M132">
        <f>1/(SLOPE(D132:D139,B132:B139)^0.5)</f>
        <v>24.333704325677775</v>
      </c>
    </row>
    <row r="133" spans="1:13" ht="15" thickBot="1" x14ac:dyDescent="0.35">
      <c r="A133" s="2">
        <v>16</v>
      </c>
      <c r="B133" s="2">
        <v>1</v>
      </c>
      <c r="C133" s="2">
        <v>8400</v>
      </c>
      <c r="D133" s="2">
        <f t="shared" ref="D133:D135" si="16">C133^-0.5</f>
        <v>1.0910894511799619E-2</v>
      </c>
      <c r="E133" s="3"/>
      <c r="F133" s="2">
        <v>16</v>
      </c>
      <c r="G133" s="2">
        <v>1</v>
      </c>
      <c r="H133" s="1">
        <v>7200</v>
      </c>
      <c r="I133" s="1">
        <f t="shared" si="15"/>
        <v>1.1785113019775792E-2</v>
      </c>
      <c r="K133" t="s">
        <v>1</v>
      </c>
      <c r="L133">
        <f>1/SLOPE(I132:I139,G132:G139)</f>
        <v>769.3530447183972</v>
      </c>
      <c r="M133">
        <f>1/SLOPE(I132:I139,G132:G139)^0.5</f>
        <v>27.737214076370343</v>
      </c>
    </row>
    <row r="134" spans="1:13" ht="15" thickBot="1" x14ac:dyDescent="0.35">
      <c r="A134" s="2">
        <v>17</v>
      </c>
      <c r="B134" s="2">
        <v>2</v>
      </c>
      <c r="C134" s="2">
        <v>6400</v>
      </c>
      <c r="D134" s="2">
        <f t="shared" si="16"/>
        <v>1.2500000000000001E-2</v>
      </c>
      <c r="E134" s="3"/>
      <c r="F134" s="2">
        <v>17</v>
      </c>
      <c r="G134" s="2">
        <v>2</v>
      </c>
      <c r="H134" s="1">
        <v>6100</v>
      </c>
      <c r="I134" s="1">
        <f t="shared" si="15"/>
        <v>1.2803687993289598E-2</v>
      </c>
    </row>
    <row r="135" spans="1:13" ht="15" thickBot="1" x14ac:dyDescent="0.35">
      <c r="A135" s="2">
        <v>18</v>
      </c>
      <c r="B135" s="2">
        <v>3</v>
      </c>
      <c r="C135" s="2">
        <v>4200</v>
      </c>
      <c r="D135" s="2">
        <f t="shared" si="16"/>
        <v>1.5430334996209192E-2</v>
      </c>
      <c r="E135" s="3"/>
      <c r="F135" s="2">
        <v>18</v>
      </c>
      <c r="G135" s="2">
        <v>3</v>
      </c>
      <c r="H135" s="1">
        <v>4870</v>
      </c>
      <c r="I135" s="1">
        <f t="shared" si="15"/>
        <v>1.4329647903382261E-2</v>
      </c>
    </row>
    <row r="136" spans="1:13" ht="15" thickBot="1" x14ac:dyDescent="0.35">
      <c r="A136" s="2">
        <v>19</v>
      </c>
      <c r="B136" s="2">
        <v>4</v>
      </c>
      <c r="C136" s="2">
        <v>3450</v>
      </c>
      <c r="D136" s="2">
        <f>C136^-0.5</f>
        <v>1.7025130615174973E-2</v>
      </c>
      <c r="E136" s="3"/>
      <c r="F136" s="2">
        <v>19</v>
      </c>
      <c r="G136" s="2">
        <v>4</v>
      </c>
      <c r="H136" s="1">
        <v>4000</v>
      </c>
      <c r="I136" s="1">
        <f>H136^-0.5</f>
        <v>1.5811388300841896E-2</v>
      </c>
    </row>
    <row r="137" spans="1:13" ht="15" thickBot="1" x14ac:dyDescent="0.35">
      <c r="A137" s="2">
        <v>20</v>
      </c>
      <c r="B137" s="2">
        <v>5</v>
      </c>
      <c r="C137" s="2">
        <v>3200</v>
      </c>
      <c r="D137" s="2">
        <f t="shared" ref="D137:D138" si="17">C137^-0.5</f>
        <v>1.7677669529663688E-2</v>
      </c>
      <c r="E137" s="3"/>
      <c r="F137" s="2">
        <v>20</v>
      </c>
      <c r="G137" s="2">
        <v>5</v>
      </c>
      <c r="H137" s="1">
        <v>3590</v>
      </c>
      <c r="I137" s="1">
        <f t="shared" ref="I137:I138" si="18">H137^-0.5</f>
        <v>1.6689863152028125E-2</v>
      </c>
    </row>
    <row r="138" spans="1:13" ht="15" thickBot="1" x14ac:dyDescent="0.35">
      <c r="A138" s="2">
        <v>21</v>
      </c>
      <c r="B138" s="2">
        <v>6</v>
      </c>
      <c r="C138" s="2">
        <v>2970</v>
      </c>
      <c r="D138" s="2">
        <f t="shared" si="17"/>
        <v>1.8349396085439344E-2</v>
      </c>
      <c r="E138" s="3"/>
      <c r="F138" s="2">
        <v>21</v>
      </c>
      <c r="G138" s="2">
        <v>6</v>
      </c>
      <c r="H138" s="1">
        <v>3100</v>
      </c>
      <c r="I138" s="1">
        <f t="shared" si="18"/>
        <v>1.7960530202677492E-2</v>
      </c>
    </row>
    <row r="151" spans="1:13" ht="15" thickBot="1" x14ac:dyDescent="0.35"/>
    <row r="152" spans="1:13" ht="15" thickBot="1" x14ac:dyDescent="0.35">
      <c r="A152" s="17" t="s">
        <v>0</v>
      </c>
      <c r="B152" s="18"/>
      <c r="C152" s="18"/>
      <c r="D152" s="19"/>
      <c r="E152" s="3"/>
      <c r="F152" s="17" t="s">
        <v>1</v>
      </c>
      <c r="G152" s="18"/>
      <c r="H152" s="18"/>
      <c r="I152" s="19"/>
    </row>
    <row r="153" spans="1:13" ht="27.6" thickBot="1" x14ac:dyDescent="0.35">
      <c r="A153" s="1" t="s">
        <v>12</v>
      </c>
      <c r="B153" s="1" t="s">
        <v>6</v>
      </c>
      <c r="C153" s="1" t="s">
        <v>3</v>
      </c>
      <c r="D153" s="1" t="s">
        <v>4</v>
      </c>
      <c r="E153" s="3"/>
      <c r="F153" s="1" t="s">
        <v>12</v>
      </c>
      <c r="G153" s="1" t="s">
        <v>6</v>
      </c>
      <c r="H153" s="1" t="s">
        <v>3</v>
      </c>
      <c r="I153" s="1" t="s">
        <v>4</v>
      </c>
      <c r="L153" s="10" t="s">
        <v>15</v>
      </c>
      <c r="M153" s="10" t="s">
        <v>16</v>
      </c>
    </row>
    <row r="154" spans="1:13" ht="15" thickBot="1" x14ac:dyDescent="0.35">
      <c r="A154" s="2"/>
      <c r="B154" s="2"/>
      <c r="C154" s="2"/>
      <c r="D154" s="2"/>
      <c r="E154" s="3"/>
      <c r="F154" s="2">
        <v>18</v>
      </c>
      <c r="G154" s="2">
        <v>0</v>
      </c>
      <c r="H154" s="1">
        <v>15800</v>
      </c>
      <c r="I154" s="1">
        <f t="shared" ref="I154:I157" si="19">H154^-0.5</f>
        <v>7.9555728417573003E-3</v>
      </c>
      <c r="K154" t="s">
        <v>0</v>
      </c>
      <c r="L154">
        <f>1/SLOPE(D154:D161,B154:B161)</f>
        <v>785.95281439006885</v>
      </c>
      <c r="M154">
        <f>1/(SLOPE(D154:D161,B154:B161)^0.5)</f>
        <v>28.034849997638101</v>
      </c>
    </row>
    <row r="155" spans="1:13" ht="15" thickBot="1" x14ac:dyDescent="0.35">
      <c r="A155" s="2">
        <v>19</v>
      </c>
      <c r="B155" s="2">
        <v>1</v>
      </c>
      <c r="C155" s="2">
        <v>15600</v>
      </c>
      <c r="D155" s="2">
        <f t="shared" ref="D155:D156" si="20">C155^-0.5</f>
        <v>8.0064076902543573E-3</v>
      </c>
      <c r="E155" s="3"/>
      <c r="F155" s="2">
        <v>19</v>
      </c>
      <c r="G155" s="2">
        <v>1</v>
      </c>
      <c r="H155" s="1">
        <v>9100</v>
      </c>
      <c r="I155" s="1">
        <f t="shared" si="19"/>
        <v>1.0482848367219183E-2</v>
      </c>
      <c r="K155" t="s">
        <v>1</v>
      </c>
      <c r="L155">
        <f>1/SLOPE(I154:I161,G154:G161)</f>
        <v>679.60136988400757</v>
      </c>
      <c r="M155">
        <f>1/SLOPE(I154:I161,G154:G161)^0.5</f>
        <v>26.069165116742955</v>
      </c>
    </row>
    <row r="156" spans="1:13" ht="15" thickBot="1" x14ac:dyDescent="0.35">
      <c r="A156" s="2">
        <v>20</v>
      </c>
      <c r="B156" s="2">
        <v>2</v>
      </c>
      <c r="C156" s="2">
        <v>8000</v>
      </c>
      <c r="D156" s="2">
        <f t="shared" si="20"/>
        <v>1.1180339887498949E-2</v>
      </c>
      <c r="E156" s="3"/>
      <c r="F156" s="2">
        <v>20</v>
      </c>
      <c r="G156" s="2">
        <v>2</v>
      </c>
      <c r="H156" s="1">
        <v>7500</v>
      </c>
      <c r="I156" s="1">
        <f t="shared" si="19"/>
        <v>1.1547005383792516E-2</v>
      </c>
    </row>
    <row r="157" spans="1:13" ht="15" thickBot="1" x14ac:dyDescent="0.35">
      <c r="A157" s="2"/>
      <c r="B157" s="2"/>
      <c r="C157" s="2"/>
      <c r="D157" s="2"/>
      <c r="E157" s="3"/>
      <c r="F157" s="2">
        <v>21</v>
      </c>
      <c r="G157" s="2">
        <v>3</v>
      </c>
      <c r="H157" s="1">
        <v>5600</v>
      </c>
      <c r="I157" s="1">
        <f t="shared" si="19"/>
        <v>1.3363062095621218E-2</v>
      </c>
    </row>
    <row r="158" spans="1:13" ht="15" thickBot="1" x14ac:dyDescent="0.35">
      <c r="A158" s="2">
        <v>22</v>
      </c>
      <c r="B158" s="2">
        <v>4</v>
      </c>
      <c r="C158" s="2">
        <v>6200</v>
      </c>
      <c r="D158" s="2">
        <f>C158^-0.5</f>
        <v>1.270001270001905E-2</v>
      </c>
      <c r="E158" s="3"/>
      <c r="F158" s="2">
        <v>22</v>
      </c>
      <c r="G158" s="2">
        <v>4</v>
      </c>
      <c r="H158" s="1">
        <v>4530</v>
      </c>
      <c r="I158" s="1">
        <f>H158^-0.5</f>
        <v>1.4857676530210895E-2</v>
      </c>
    </row>
    <row r="159" spans="1:13" ht="15" thickBot="1" x14ac:dyDescent="0.35">
      <c r="A159" s="2">
        <v>23</v>
      </c>
      <c r="B159" s="2">
        <v>5</v>
      </c>
      <c r="C159" s="2">
        <v>5400</v>
      </c>
      <c r="D159" s="2">
        <f t="shared" ref="D159" si="21">C159^-0.5</f>
        <v>1.3608276348795433E-2</v>
      </c>
      <c r="E159" s="3"/>
      <c r="F159" s="2">
        <v>23</v>
      </c>
      <c r="G159" s="2">
        <v>5</v>
      </c>
      <c r="H159" s="1">
        <v>4290</v>
      </c>
      <c r="I159" s="1">
        <f t="shared" ref="I159" si="22">H159^-0.5</f>
        <v>1.5267620413811481E-2</v>
      </c>
    </row>
    <row r="160" spans="1:13" ht="15" thickBot="1" x14ac:dyDescent="0.35">
      <c r="A160" s="2"/>
      <c r="B160" s="2"/>
      <c r="C160" s="2"/>
      <c r="D160" s="2"/>
      <c r="E160" s="3"/>
      <c r="F160" s="2"/>
      <c r="G160" s="2"/>
      <c r="H160" s="1"/>
      <c r="I160" s="1"/>
    </row>
    <row r="173" spans="1:13" ht="15" thickBot="1" x14ac:dyDescent="0.35"/>
    <row r="174" spans="1:13" ht="15" thickBot="1" x14ac:dyDescent="0.35">
      <c r="A174" s="17" t="s">
        <v>0</v>
      </c>
      <c r="B174" s="18"/>
      <c r="C174" s="18"/>
      <c r="D174" s="19"/>
      <c r="E174" s="3"/>
      <c r="F174" s="17" t="s">
        <v>1</v>
      </c>
      <c r="G174" s="18"/>
      <c r="H174" s="18"/>
      <c r="I174" s="19"/>
    </row>
    <row r="175" spans="1:13" ht="27.6" thickBot="1" x14ac:dyDescent="0.35">
      <c r="A175" s="1" t="s">
        <v>12</v>
      </c>
      <c r="B175" s="1" t="s">
        <v>6</v>
      </c>
      <c r="C175" s="1" t="s">
        <v>3</v>
      </c>
      <c r="D175" s="1" t="s">
        <v>4</v>
      </c>
      <c r="E175" s="3"/>
      <c r="F175" s="1" t="s">
        <v>12</v>
      </c>
      <c r="G175" s="1" t="s">
        <v>6</v>
      </c>
      <c r="H175" s="1" t="s">
        <v>3</v>
      </c>
      <c r="I175" s="1" t="s">
        <v>4</v>
      </c>
      <c r="L175" s="10" t="s">
        <v>15</v>
      </c>
      <c r="M175" s="10" t="s">
        <v>16</v>
      </c>
    </row>
    <row r="176" spans="1:13" ht="15" thickBot="1" x14ac:dyDescent="0.35">
      <c r="A176" s="2">
        <v>41</v>
      </c>
      <c r="B176" s="2">
        <v>0</v>
      </c>
      <c r="C176" s="2">
        <v>15200</v>
      </c>
      <c r="D176" s="2">
        <f>C176^-0.5</f>
        <v>8.1110710565381276E-3</v>
      </c>
      <c r="E176" s="3"/>
      <c r="F176" s="2">
        <v>41</v>
      </c>
      <c r="G176" s="2">
        <v>0</v>
      </c>
      <c r="H176" s="1">
        <v>13500</v>
      </c>
      <c r="I176" s="1">
        <f t="shared" ref="I176:I179" si="23">H176^-0.5</f>
        <v>8.6066296582387042E-3</v>
      </c>
      <c r="K176" t="s">
        <v>0</v>
      </c>
      <c r="L176">
        <f>1/SLOPE(D176:D183,B176:B183)</f>
        <v>366.81937315554831</v>
      </c>
      <c r="M176">
        <f>1/(SLOPE(D176:D183,B176:B183)^0.5)</f>
        <v>19.152529158196007</v>
      </c>
    </row>
    <row r="177" spans="1:13" ht="15" thickBot="1" x14ac:dyDescent="0.35">
      <c r="A177" s="2">
        <v>42</v>
      </c>
      <c r="B177" s="2">
        <v>1</v>
      </c>
      <c r="C177" s="2">
        <v>9300</v>
      </c>
      <c r="D177" s="2">
        <f t="shared" ref="D177:D179" si="24">C177^-0.5</f>
        <v>1.0369516947304253E-2</v>
      </c>
      <c r="E177" s="3"/>
      <c r="F177" s="2">
        <v>42</v>
      </c>
      <c r="G177" s="2">
        <v>1</v>
      </c>
      <c r="H177" s="1">
        <v>8800</v>
      </c>
      <c r="I177" s="1">
        <f t="shared" si="23"/>
        <v>1.066003581778052E-2</v>
      </c>
      <c r="K177" t="s">
        <v>1</v>
      </c>
      <c r="L177">
        <f>1/SLOPE(I176:I183,G176:G183)</f>
        <v>623.24956674986083</v>
      </c>
      <c r="M177">
        <f>1/SLOPE(I176:I183,G176:G183)^0.5</f>
        <v>24.964966788479028</v>
      </c>
    </row>
    <row r="178" spans="1:13" ht="15" thickBot="1" x14ac:dyDescent="0.35">
      <c r="A178" s="2">
        <v>43</v>
      </c>
      <c r="B178" s="2">
        <v>2</v>
      </c>
      <c r="C178" s="2">
        <v>7600</v>
      </c>
      <c r="D178" s="2">
        <f t="shared" si="24"/>
        <v>1.1470786693528088E-2</v>
      </c>
      <c r="E178" s="3"/>
      <c r="F178" s="2">
        <v>43</v>
      </c>
      <c r="G178" s="2">
        <v>2</v>
      </c>
      <c r="H178" s="1">
        <v>6400</v>
      </c>
      <c r="I178" s="1">
        <f t="shared" si="23"/>
        <v>1.2500000000000001E-2</v>
      </c>
    </row>
    <row r="179" spans="1:13" ht="15" thickBot="1" x14ac:dyDescent="0.35">
      <c r="A179" s="2">
        <v>44</v>
      </c>
      <c r="B179" s="2">
        <v>3</v>
      </c>
      <c r="C179" s="2">
        <v>3530</v>
      </c>
      <c r="D179" s="2">
        <f t="shared" si="24"/>
        <v>1.6831105696898524E-2</v>
      </c>
      <c r="E179" s="3"/>
      <c r="F179" s="2">
        <v>44</v>
      </c>
      <c r="G179" s="2">
        <v>3</v>
      </c>
      <c r="H179" s="1">
        <v>4950</v>
      </c>
      <c r="I179" s="1">
        <f t="shared" si="23"/>
        <v>1.421338109037403E-2</v>
      </c>
    </row>
    <row r="180" spans="1:13" ht="15" thickBot="1" x14ac:dyDescent="0.35">
      <c r="A180" s="2"/>
      <c r="B180" s="2"/>
      <c r="C180" s="2"/>
      <c r="D180" s="2"/>
      <c r="E180" s="3"/>
      <c r="F180" s="2">
        <v>45</v>
      </c>
      <c r="G180" s="2">
        <v>4</v>
      </c>
      <c r="H180" s="1">
        <v>3930</v>
      </c>
      <c r="I180" s="1">
        <f>H180^-0.5</f>
        <v>1.5951580680567408E-2</v>
      </c>
    </row>
    <row r="181" spans="1:13" ht="15" thickBot="1" x14ac:dyDescent="0.35">
      <c r="A181" s="2"/>
      <c r="B181" s="2"/>
      <c r="C181" s="2"/>
      <c r="D181" s="2"/>
      <c r="E181" s="3"/>
      <c r="F181" s="2">
        <v>46</v>
      </c>
      <c r="G181" s="2">
        <v>5</v>
      </c>
      <c r="H181" s="1">
        <v>3590</v>
      </c>
      <c r="I181" s="1">
        <f t="shared" ref="I181:I182" si="25">H181^-0.5</f>
        <v>1.6689863152028125E-2</v>
      </c>
    </row>
    <row r="182" spans="1:13" ht="15" thickBot="1" x14ac:dyDescent="0.35">
      <c r="A182" s="2"/>
      <c r="B182" s="2"/>
      <c r="C182" s="2"/>
      <c r="D182" s="2"/>
      <c r="E182" s="3"/>
      <c r="F182" s="2">
        <v>47</v>
      </c>
      <c r="G182" s="2">
        <v>6</v>
      </c>
      <c r="H182" s="1">
        <v>2950</v>
      </c>
      <c r="I182" s="1">
        <f t="shared" si="25"/>
        <v>1.8411492357966467E-2</v>
      </c>
    </row>
    <row r="195" spans="1:13" ht="15" thickBot="1" x14ac:dyDescent="0.35"/>
    <row r="196" spans="1:13" ht="15" thickBot="1" x14ac:dyDescent="0.35">
      <c r="A196" s="17" t="s">
        <v>0</v>
      </c>
      <c r="B196" s="18"/>
      <c r="C196" s="18"/>
      <c r="D196" s="19"/>
      <c r="E196" s="3"/>
    </row>
    <row r="197" spans="1:13" ht="27.6" thickBot="1" x14ac:dyDescent="0.35">
      <c r="A197" s="1" t="s">
        <v>12</v>
      </c>
      <c r="B197" s="1" t="s">
        <v>6</v>
      </c>
      <c r="C197" s="1" t="s">
        <v>3</v>
      </c>
      <c r="D197" s="1" t="s">
        <v>4</v>
      </c>
      <c r="E197" s="3"/>
      <c r="L197" s="10" t="s">
        <v>15</v>
      </c>
      <c r="M197" s="10" t="s">
        <v>16</v>
      </c>
    </row>
    <row r="198" spans="1:13" ht="15" thickBot="1" x14ac:dyDescent="0.35">
      <c r="A198" s="2">
        <v>4</v>
      </c>
      <c r="B198" s="2">
        <v>0</v>
      </c>
      <c r="C198" s="2">
        <v>12800</v>
      </c>
      <c r="D198" s="2">
        <f>C198^-0.5</f>
        <v>8.838834764831844E-3</v>
      </c>
      <c r="E198" s="3"/>
      <c r="K198" t="s">
        <v>0</v>
      </c>
      <c r="L198">
        <f>1/SLOPE(D198:D205,B198:B205)</f>
        <v>1501.6489688228621</v>
      </c>
      <c r="M198">
        <f>1/(SLOPE(D198:D205,B198:B205)^0.5)</f>
        <v>38.751115710684537</v>
      </c>
    </row>
    <row r="199" spans="1:13" ht="15" thickBot="1" x14ac:dyDescent="0.35">
      <c r="A199" s="2">
        <v>5</v>
      </c>
      <c r="B199" s="2">
        <v>1</v>
      </c>
      <c r="C199" s="2">
        <v>10000</v>
      </c>
      <c r="D199" s="2">
        <f t="shared" ref="D199:D201" si="26">C199^-0.5</f>
        <v>0.01</v>
      </c>
      <c r="E199" s="3"/>
    </row>
    <row r="200" spans="1:13" ht="15" thickBot="1" x14ac:dyDescent="0.35">
      <c r="A200" s="2">
        <v>6</v>
      </c>
      <c r="B200" s="2">
        <v>2</v>
      </c>
      <c r="C200" s="2">
        <v>9100</v>
      </c>
      <c r="D200" s="2">
        <f t="shared" si="26"/>
        <v>1.0482848367219183E-2</v>
      </c>
      <c r="E200" s="3"/>
    </row>
    <row r="201" spans="1:13" ht="15" thickBot="1" x14ac:dyDescent="0.35">
      <c r="A201" s="2">
        <v>7</v>
      </c>
      <c r="B201" s="2">
        <v>3</v>
      </c>
      <c r="C201" s="2">
        <v>8200</v>
      </c>
      <c r="D201" s="2">
        <f t="shared" si="26"/>
        <v>1.1043152607484653E-2</v>
      </c>
      <c r="E201" s="3"/>
    </row>
    <row r="202" spans="1:13" ht="15" thickBot="1" x14ac:dyDescent="0.35">
      <c r="A202" s="2">
        <v>8</v>
      </c>
      <c r="B202" s="2">
        <v>4</v>
      </c>
      <c r="C202" s="2">
        <v>7000</v>
      </c>
      <c r="D202" s="2">
        <f>C202^-0.5</f>
        <v>1.1952286093343936E-2</v>
      </c>
      <c r="E202" s="3"/>
    </row>
    <row r="203" spans="1:13" ht="15" thickBot="1" x14ac:dyDescent="0.35">
      <c r="A203" s="2">
        <v>9</v>
      </c>
      <c r="B203" s="2">
        <v>5</v>
      </c>
      <c r="C203" s="2">
        <v>6700</v>
      </c>
      <c r="D203" s="2">
        <f t="shared" ref="D203" si="27">C203^-0.5</f>
        <v>1.2216944435630523E-2</v>
      </c>
      <c r="E203" s="3"/>
    </row>
    <row r="204" spans="1:13" ht="15" thickBot="1" x14ac:dyDescent="0.35">
      <c r="A204" s="2"/>
      <c r="B204" s="2"/>
      <c r="C204" s="2"/>
      <c r="D204" s="2"/>
      <c r="E204" s="3"/>
    </row>
    <row r="217" spans="5:13" ht="15" thickBot="1" x14ac:dyDescent="0.35"/>
    <row r="218" spans="5:13" ht="15" thickBot="1" x14ac:dyDescent="0.35">
      <c r="E218" s="3"/>
      <c r="F218" s="17" t="s">
        <v>1</v>
      </c>
      <c r="G218" s="18"/>
      <c r="H218" s="18"/>
      <c r="I218" s="19"/>
    </row>
    <row r="219" spans="5:13" ht="27.6" thickBot="1" x14ac:dyDescent="0.35">
      <c r="E219" s="3"/>
      <c r="F219" s="1" t="s">
        <v>12</v>
      </c>
      <c r="G219" s="1" t="s">
        <v>6</v>
      </c>
      <c r="H219" s="1" t="s">
        <v>3</v>
      </c>
      <c r="I219" s="1" t="s">
        <v>4</v>
      </c>
      <c r="L219" s="10" t="s">
        <v>15</v>
      </c>
      <c r="M219" s="10" t="s">
        <v>16</v>
      </c>
    </row>
    <row r="220" spans="5:13" ht="15" thickBot="1" x14ac:dyDescent="0.35">
      <c r="E220" s="3"/>
      <c r="F220" s="2">
        <v>18</v>
      </c>
      <c r="G220" s="2">
        <v>0</v>
      </c>
      <c r="H220" s="1">
        <v>9900</v>
      </c>
      <c r="I220" s="1">
        <f t="shared" ref="I220:I223" si="28">H220^-0.5</f>
        <v>1.005037815259212E-2</v>
      </c>
    </row>
    <row r="221" spans="5:13" ht="15" thickBot="1" x14ac:dyDescent="0.35">
      <c r="E221" s="3"/>
      <c r="F221" s="2">
        <v>19</v>
      </c>
      <c r="G221" s="2">
        <v>1</v>
      </c>
      <c r="H221" s="1">
        <v>8300</v>
      </c>
      <c r="I221" s="1">
        <f t="shared" si="28"/>
        <v>1.0976425998969034E-2</v>
      </c>
      <c r="K221" t="s">
        <v>1</v>
      </c>
      <c r="L221">
        <f>1/SLOPE(I220:I227,G220:G227)</f>
        <v>596.09724475300857</v>
      </c>
      <c r="M221">
        <f>1/SLOPE(I220:I227,G220:G227)^0.5</f>
        <v>24.41510280037765</v>
      </c>
    </row>
    <row r="222" spans="5:13" ht="15" thickBot="1" x14ac:dyDescent="0.35">
      <c r="E222" s="3"/>
      <c r="F222" s="2">
        <v>20</v>
      </c>
      <c r="G222" s="2">
        <v>2</v>
      </c>
      <c r="H222" s="1">
        <v>5800</v>
      </c>
      <c r="I222" s="1">
        <f t="shared" si="28"/>
        <v>1.3130643285972255E-2</v>
      </c>
    </row>
    <row r="223" spans="5:13" ht="15" thickBot="1" x14ac:dyDescent="0.35">
      <c r="E223" s="3"/>
      <c r="F223" s="2">
        <v>21</v>
      </c>
      <c r="G223" s="2">
        <v>3</v>
      </c>
      <c r="H223" s="1">
        <v>4900</v>
      </c>
      <c r="I223" s="1">
        <f t="shared" si="28"/>
        <v>1.4285714285714285E-2</v>
      </c>
    </row>
    <row r="224" spans="5:13" ht="15" thickBot="1" x14ac:dyDescent="0.35">
      <c r="E224" s="3"/>
      <c r="F224" s="2">
        <v>22</v>
      </c>
      <c r="G224" s="2">
        <v>4</v>
      </c>
      <c r="H224" s="1">
        <v>3550</v>
      </c>
      <c r="I224" s="1">
        <f>H224^-0.5</f>
        <v>1.6783627165933779E-2</v>
      </c>
    </row>
    <row r="225" spans="5:9" ht="15" thickBot="1" x14ac:dyDescent="0.35">
      <c r="E225" s="3"/>
      <c r="F225" s="2"/>
      <c r="G225" s="2"/>
      <c r="H225" s="1"/>
      <c r="I225" s="1"/>
    </row>
    <row r="226" spans="5:9" ht="15" thickBot="1" x14ac:dyDescent="0.35">
      <c r="E226" s="3"/>
      <c r="F226" s="2"/>
      <c r="G226" s="2"/>
      <c r="H226" s="1"/>
      <c r="I226" s="1"/>
    </row>
    <row r="240" spans="5:9" ht="15" thickBot="1" x14ac:dyDescent="0.35"/>
    <row r="241" spans="1:13" ht="15" thickBot="1" x14ac:dyDescent="0.35">
      <c r="A241" s="17" t="s">
        <v>0</v>
      </c>
      <c r="B241" s="18"/>
      <c r="C241" s="18"/>
      <c r="D241" s="19"/>
      <c r="E241" s="3"/>
      <c r="F241" s="17" t="s">
        <v>1</v>
      </c>
      <c r="G241" s="18"/>
      <c r="H241" s="18"/>
      <c r="I241" s="19"/>
    </row>
    <row r="242" spans="1:13" ht="27.6" thickBot="1" x14ac:dyDescent="0.35">
      <c r="A242" s="1" t="s">
        <v>12</v>
      </c>
      <c r="B242" s="1" t="s">
        <v>6</v>
      </c>
      <c r="C242" s="1" t="s">
        <v>3</v>
      </c>
      <c r="D242" s="1" t="s">
        <v>4</v>
      </c>
      <c r="E242" s="3"/>
      <c r="F242" s="1" t="s">
        <v>12</v>
      </c>
      <c r="G242" s="1" t="s">
        <v>6</v>
      </c>
      <c r="H242" s="1" t="s">
        <v>3</v>
      </c>
      <c r="I242" s="1" t="s">
        <v>4</v>
      </c>
      <c r="L242" s="10" t="s">
        <v>15</v>
      </c>
      <c r="M242" s="10" t="s">
        <v>16</v>
      </c>
    </row>
    <row r="243" spans="1:13" ht="15" thickBot="1" x14ac:dyDescent="0.35">
      <c r="A243" s="2">
        <v>37</v>
      </c>
      <c r="B243" s="2">
        <v>0</v>
      </c>
      <c r="C243" s="2">
        <v>13800</v>
      </c>
      <c r="D243" s="2">
        <f>C243^-0.5</f>
        <v>8.5125653075874864E-3</v>
      </c>
      <c r="E243" s="3"/>
      <c r="F243" s="2">
        <v>37</v>
      </c>
      <c r="G243" s="2">
        <v>0</v>
      </c>
      <c r="H243" s="1">
        <v>8490</v>
      </c>
      <c r="I243" s="1">
        <f t="shared" ref="I243:I246" si="29">H243^-0.5</f>
        <v>1.0852908833723857E-2</v>
      </c>
      <c r="K243" t="s">
        <v>0</v>
      </c>
      <c r="L243">
        <f>1/SLOPE(D243:D250,B243:B250)</f>
        <v>498.06160099264889</v>
      </c>
      <c r="M243">
        <f>1/(SLOPE(D243:D250,B243:B250)^0.5)</f>
        <v>22.317293764985237</v>
      </c>
    </row>
    <row r="244" spans="1:13" ht="15" thickBot="1" x14ac:dyDescent="0.35">
      <c r="A244" s="2">
        <v>38</v>
      </c>
      <c r="B244" s="2">
        <v>1</v>
      </c>
      <c r="C244" s="2">
        <v>7800</v>
      </c>
      <c r="D244" s="2">
        <f t="shared" ref="D244:D246" si="30">C244^-0.5</f>
        <v>1.1322770341445958E-2</v>
      </c>
      <c r="E244" s="3"/>
      <c r="F244" s="2">
        <v>38</v>
      </c>
      <c r="G244" s="2">
        <v>1</v>
      </c>
      <c r="H244" s="1">
        <v>7020</v>
      </c>
      <c r="I244" s="1">
        <f t="shared" si="29"/>
        <v>1.1935247900657215E-2</v>
      </c>
      <c r="K244" t="s">
        <v>1</v>
      </c>
      <c r="L244">
        <f>1/SLOPE(I243:I250,G243:G250)</f>
        <v>649.76359179378403</v>
      </c>
      <c r="M244">
        <f>1/SLOPE(I243:I250,G243:G250)^0.5</f>
        <v>25.490460799949929</v>
      </c>
    </row>
    <row r="245" spans="1:13" ht="15" thickBot="1" x14ac:dyDescent="0.35">
      <c r="A245" s="2">
        <v>39</v>
      </c>
      <c r="B245" s="2">
        <v>2</v>
      </c>
      <c r="C245" s="2">
        <v>6700</v>
      </c>
      <c r="D245" s="2">
        <f t="shared" si="30"/>
        <v>1.2216944435630523E-2</v>
      </c>
      <c r="E245" s="3"/>
      <c r="F245" s="2">
        <v>39</v>
      </c>
      <c r="G245" s="2">
        <v>2</v>
      </c>
      <c r="H245" s="1">
        <v>5160</v>
      </c>
      <c r="I245" s="1">
        <f t="shared" si="29"/>
        <v>1.3921151159742613E-2</v>
      </c>
    </row>
    <row r="246" spans="1:13" ht="15" thickBot="1" x14ac:dyDescent="0.35">
      <c r="A246" s="2">
        <v>40</v>
      </c>
      <c r="B246" s="2">
        <v>3</v>
      </c>
      <c r="C246" s="2">
        <v>4500</v>
      </c>
      <c r="D246" s="2">
        <f t="shared" si="30"/>
        <v>1.4907119849998599E-2</v>
      </c>
      <c r="E246" s="3"/>
      <c r="F246" s="2">
        <v>40</v>
      </c>
      <c r="G246" s="2">
        <v>3</v>
      </c>
      <c r="H246" s="1">
        <v>4260</v>
      </c>
      <c r="I246" s="1">
        <f t="shared" si="29"/>
        <v>1.5321285325897389E-2</v>
      </c>
    </row>
    <row r="247" spans="1:13" ht="15" thickBot="1" x14ac:dyDescent="0.35">
      <c r="A247" s="2"/>
      <c r="B247" s="2"/>
      <c r="C247" s="2"/>
      <c r="D247" s="2"/>
      <c r="E247" s="3"/>
      <c r="F247" s="2">
        <v>41</v>
      </c>
      <c r="G247" s="2">
        <v>4</v>
      </c>
      <c r="H247" s="1">
        <v>3520</v>
      </c>
      <c r="I247" s="1">
        <f>H247^-0.5</f>
        <v>1.6854996561581053E-2</v>
      </c>
    </row>
    <row r="248" spans="1:13" ht="15" thickBot="1" x14ac:dyDescent="0.35">
      <c r="A248" s="2"/>
      <c r="B248" s="2"/>
      <c r="C248" s="2"/>
      <c r="D248" s="2"/>
      <c r="E248" s="3"/>
      <c r="F248" s="2"/>
      <c r="G248" s="2"/>
      <c r="H248" s="1"/>
      <c r="I248" s="1"/>
    </row>
    <row r="249" spans="1:13" ht="15" thickBot="1" x14ac:dyDescent="0.35">
      <c r="A249" s="2"/>
      <c r="B249" s="2"/>
      <c r="C249" s="2"/>
      <c r="D249" s="2"/>
      <c r="E249" s="3"/>
      <c r="F249" s="2"/>
      <c r="G249" s="2"/>
      <c r="H249" s="1"/>
      <c r="I249" s="1"/>
    </row>
    <row r="262" spans="1:13" ht="15" thickBot="1" x14ac:dyDescent="0.35"/>
    <row r="263" spans="1:13" ht="15" thickBot="1" x14ac:dyDescent="0.35">
      <c r="A263" s="17" t="s">
        <v>0</v>
      </c>
      <c r="B263" s="18"/>
      <c r="C263" s="18"/>
      <c r="D263" s="19"/>
      <c r="E263" s="3"/>
      <c r="F263" s="17" t="s">
        <v>1</v>
      </c>
      <c r="G263" s="18"/>
      <c r="H263" s="18"/>
      <c r="I263" s="19"/>
    </row>
    <row r="264" spans="1:13" ht="27.6" thickBot="1" x14ac:dyDescent="0.35">
      <c r="A264" s="1" t="s">
        <v>12</v>
      </c>
      <c r="B264" s="1" t="s">
        <v>6</v>
      </c>
      <c r="C264" s="1" t="s">
        <v>3</v>
      </c>
      <c r="D264" s="1" t="s">
        <v>4</v>
      </c>
      <c r="E264" s="3"/>
      <c r="F264" s="1" t="s">
        <v>12</v>
      </c>
      <c r="G264" s="1" t="s">
        <v>6</v>
      </c>
      <c r="H264" s="1" t="s">
        <v>3</v>
      </c>
      <c r="I264" s="1" t="s">
        <v>4</v>
      </c>
      <c r="L264" s="10" t="s">
        <v>15</v>
      </c>
      <c r="M264" s="10" t="s">
        <v>16</v>
      </c>
    </row>
    <row r="265" spans="1:13" ht="15" thickBot="1" x14ac:dyDescent="0.35">
      <c r="A265" s="2">
        <v>0</v>
      </c>
      <c r="B265" s="2">
        <v>0</v>
      </c>
      <c r="C265" s="2">
        <v>14900</v>
      </c>
      <c r="D265" s="2">
        <f>C265^-0.5</f>
        <v>8.1923192051904046E-3</v>
      </c>
      <c r="E265" s="3"/>
      <c r="F265" s="2"/>
      <c r="G265" s="2"/>
      <c r="H265" s="1"/>
      <c r="I265" s="1"/>
      <c r="K265" t="s">
        <v>0</v>
      </c>
      <c r="L265">
        <f>1/SLOPE(D265:D272,B265:B272)</f>
        <v>605.32932259699294</v>
      </c>
      <c r="M265">
        <f>1/(SLOPE(D265:D272,B265:B272)^0.5)</f>
        <v>24.60344127550032</v>
      </c>
    </row>
    <row r="266" spans="1:13" ht="15" thickBot="1" x14ac:dyDescent="0.35">
      <c r="A266" s="2">
        <v>1</v>
      </c>
      <c r="B266" s="2">
        <v>1</v>
      </c>
      <c r="C266" s="2">
        <v>9800</v>
      </c>
      <c r="D266" s="2">
        <f t="shared" ref="D266:D268" si="31">C266^-0.5</f>
        <v>1.0101525445522107E-2</v>
      </c>
      <c r="E266" s="3"/>
      <c r="F266" s="2">
        <v>1</v>
      </c>
      <c r="G266" s="2">
        <v>1</v>
      </c>
      <c r="H266" s="1">
        <v>9130</v>
      </c>
      <c r="I266" s="1">
        <f t="shared" ref="I266:I271" si="32">H266^-0.5</f>
        <v>1.0465611553639655E-2</v>
      </c>
      <c r="K266" t="s">
        <v>1</v>
      </c>
      <c r="L266">
        <f>1/SLOPE(I265:I272,G265:G272)</f>
        <v>646.15397619173586</v>
      </c>
      <c r="M266">
        <f>1/SLOPE(I265:I272,G265:G272)^0.5</f>
        <v>25.419558929921184</v>
      </c>
    </row>
    <row r="267" spans="1:13" ht="15" thickBot="1" x14ac:dyDescent="0.35">
      <c r="A267" s="2">
        <v>2</v>
      </c>
      <c r="B267" s="2">
        <v>2</v>
      </c>
      <c r="C267" s="2">
        <v>7600</v>
      </c>
      <c r="D267" s="2">
        <f t="shared" si="31"/>
        <v>1.1470786693528088E-2</v>
      </c>
      <c r="E267" s="3"/>
      <c r="F267" s="2"/>
      <c r="G267" s="2"/>
      <c r="H267" s="1"/>
      <c r="I267" s="1"/>
    </row>
    <row r="268" spans="1:13" ht="15" thickBot="1" x14ac:dyDescent="0.35">
      <c r="A268" s="2">
        <v>3</v>
      </c>
      <c r="B268" s="2">
        <v>3</v>
      </c>
      <c r="C268" s="2">
        <v>4900</v>
      </c>
      <c r="D268" s="2">
        <f t="shared" si="31"/>
        <v>1.4285714285714285E-2</v>
      </c>
      <c r="E268" s="3"/>
      <c r="F268" s="2">
        <v>3</v>
      </c>
      <c r="G268" s="2">
        <v>3</v>
      </c>
      <c r="H268" s="1">
        <v>4690</v>
      </c>
      <c r="I268" s="1">
        <f t="shared" si="32"/>
        <v>1.4602041508114227E-2</v>
      </c>
    </row>
    <row r="269" spans="1:13" ht="15" thickBot="1" x14ac:dyDescent="0.35">
      <c r="A269" s="2">
        <v>4</v>
      </c>
      <c r="B269" s="2">
        <v>4</v>
      </c>
      <c r="C269" s="2">
        <v>4000</v>
      </c>
      <c r="D269" s="2">
        <f t="shared" ref="D269:D271" si="33">C269^-0.5</f>
        <v>1.5811388300841896E-2</v>
      </c>
      <c r="E269" s="3"/>
      <c r="F269" s="2">
        <v>4</v>
      </c>
      <c r="G269" s="2">
        <v>4</v>
      </c>
      <c r="H269" s="1">
        <v>4080</v>
      </c>
      <c r="I269" s="1">
        <f>H269^-0.5</f>
        <v>1.5655607277128739E-2</v>
      </c>
    </row>
    <row r="270" spans="1:13" ht="15" thickBot="1" x14ac:dyDescent="0.35">
      <c r="A270" s="2">
        <v>5</v>
      </c>
      <c r="B270" s="2">
        <v>5</v>
      </c>
      <c r="C270" s="2">
        <v>3530</v>
      </c>
      <c r="D270" s="2">
        <f t="shared" si="33"/>
        <v>1.6831105696898524E-2</v>
      </c>
      <c r="E270" s="3"/>
      <c r="F270" s="2">
        <v>5</v>
      </c>
      <c r="G270" s="2">
        <v>5</v>
      </c>
      <c r="H270" s="1">
        <v>3660</v>
      </c>
      <c r="I270" s="1">
        <f t="shared" si="32"/>
        <v>1.6529490122682157E-2</v>
      </c>
    </row>
    <row r="271" spans="1:13" ht="15" thickBot="1" x14ac:dyDescent="0.35">
      <c r="A271" s="2">
        <v>6</v>
      </c>
      <c r="B271" s="2">
        <v>6</v>
      </c>
      <c r="C271" s="2">
        <v>3200</v>
      </c>
      <c r="D271" s="2">
        <f t="shared" si="33"/>
        <v>1.7677669529663688E-2</v>
      </c>
      <c r="E271" s="3"/>
      <c r="F271" s="2">
        <v>6</v>
      </c>
      <c r="G271" s="2">
        <v>6</v>
      </c>
      <c r="H271" s="1">
        <v>2890</v>
      </c>
      <c r="I271" s="1">
        <f t="shared" si="32"/>
        <v>1.8601633295108114E-2</v>
      </c>
    </row>
    <row r="284" spans="1:13" ht="15" thickBot="1" x14ac:dyDescent="0.35"/>
    <row r="285" spans="1:13" ht="15" thickBot="1" x14ac:dyDescent="0.35">
      <c r="A285" s="17" t="s">
        <v>0</v>
      </c>
      <c r="B285" s="18"/>
      <c r="C285" s="18"/>
      <c r="D285" s="19"/>
      <c r="E285" s="3"/>
      <c r="F285" s="17" t="s">
        <v>49</v>
      </c>
      <c r="G285" s="18"/>
      <c r="H285" s="18"/>
      <c r="I285" s="19"/>
    </row>
    <row r="286" spans="1:13" ht="27.6" thickBot="1" x14ac:dyDescent="0.35">
      <c r="A286" s="1" t="s">
        <v>12</v>
      </c>
      <c r="B286" s="1" t="s">
        <v>6</v>
      </c>
      <c r="C286" s="1" t="s">
        <v>3</v>
      </c>
      <c r="D286" s="1" t="s">
        <v>4</v>
      </c>
      <c r="E286" s="3"/>
      <c r="F286" s="1" t="s">
        <v>12</v>
      </c>
      <c r="G286" s="1" t="s">
        <v>6</v>
      </c>
      <c r="H286" s="1" t="s">
        <v>3</v>
      </c>
      <c r="I286" s="1" t="s">
        <v>4</v>
      </c>
      <c r="L286" s="10" t="s">
        <v>15</v>
      </c>
      <c r="M286" s="10" t="s">
        <v>16</v>
      </c>
    </row>
    <row r="287" spans="1:13" ht="15" thickBot="1" x14ac:dyDescent="0.35">
      <c r="A287" s="2">
        <v>33</v>
      </c>
      <c r="B287" s="2">
        <v>0</v>
      </c>
      <c r="C287" s="2">
        <v>13500</v>
      </c>
      <c r="D287" s="2">
        <f>C287^-0.5</f>
        <v>8.6066296582387042E-3</v>
      </c>
      <c r="E287" s="3"/>
      <c r="F287" s="2">
        <v>22</v>
      </c>
      <c r="G287" s="2">
        <v>0</v>
      </c>
      <c r="H287" s="1">
        <v>14500</v>
      </c>
      <c r="I287" s="2">
        <f>H287^-0.5</f>
        <v>8.3045479853739966E-3</v>
      </c>
      <c r="K287" t="s">
        <v>0</v>
      </c>
      <c r="L287">
        <f>1/SLOPE(D287:D294,B287:B294)</f>
        <v>561.42362855849854</v>
      </c>
      <c r="M287">
        <f>1/(SLOPE(D287:D294,B287:B294)^0.5)</f>
        <v>23.694379682922669</v>
      </c>
    </row>
    <row r="288" spans="1:13" ht="15" thickBot="1" x14ac:dyDescent="0.35">
      <c r="A288" s="2">
        <v>34</v>
      </c>
      <c r="B288" s="2">
        <v>1</v>
      </c>
      <c r="C288" s="2">
        <v>8000</v>
      </c>
      <c r="D288" s="2">
        <f t="shared" ref="D288:D290" si="34">C288^-0.5</f>
        <v>1.1180339887498949E-2</v>
      </c>
      <c r="E288" s="3"/>
      <c r="F288" s="2">
        <v>23</v>
      </c>
      <c r="G288" s="2">
        <v>1</v>
      </c>
      <c r="H288" s="1">
        <v>9800</v>
      </c>
      <c r="I288" s="2">
        <f t="shared" ref="I288:I290" si="35">H288^-0.5</f>
        <v>1.0101525445522107E-2</v>
      </c>
      <c r="K288" t="s">
        <v>49</v>
      </c>
      <c r="L288">
        <f>1/SLOPE(I287:I294,G287:G294)</f>
        <v>525.79319710464085</v>
      </c>
      <c r="M288">
        <f>1/SLOPE(I287:I294,G287:G294)^0.5</f>
        <v>22.930180921759884</v>
      </c>
    </row>
    <row r="289" spans="1:9" ht="15" thickBot="1" x14ac:dyDescent="0.35">
      <c r="A289" s="2">
        <v>35</v>
      </c>
      <c r="B289" s="2">
        <v>2</v>
      </c>
      <c r="C289" s="2">
        <v>6100</v>
      </c>
      <c r="D289" s="2">
        <f t="shared" si="34"/>
        <v>1.2803687993289598E-2</v>
      </c>
      <c r="E289" s="3"/>
      <c r="F289" s="2">
        <v>24</v>
      </c>
      <c r="G289" s="2">
        <v>2</v>
      </c>
      <c r="H289" s="1">
        <v>6200</v>
      </c>
      <c r="I289" s="2">
        <f t="shared" si="35"/>
        <v>1.270001270001905E-2</v>
      </c>
    </row>
    <row r="290" spans="1:9" ht="15" thickBot="1" x14ac:dyDescent="0.35">
      <c r="A290" s="2">
        <v>36</v>
      </c>
      <c r="B290" s="2">
        <v>3</v>
      </c>
      <c r="C290" s="2">
        <v>5100</v>
      </c>
      <c r="D290" s="2">
        <f t="shared" si="34"/>
        <v>1.40028008402801E-2</v>
      </c>
      <c r="E290" s="3"/>
      <c r="F290" s="2">
        <v>26</v>
      </c>
      <c r="G290" s="2">
        <v>4</v>
      </c>
      <c r="H290" s="1">
        <v>4000</v>
      </c>
      <c r="I290" s="2">
        <f t="shared" si="35"/>
        <v>1.5811388300841896E-2</v>
      </c>
    </row>
    <row r="291" spans="1:9" ht="15" thickBot="1" x14ac:dyDescent="0.35">
      <c r="A291" s="2"/>
      <c r="B291" s="2"/>
      <c r="C291" s="2"/>
      <c r="D291" s="2"/>
      <c r="E291" s="3"/>
      <c r="F291" s="2"/>
      <c r="G291" s="2"/>
      <c r="H291" s="1"/>
      <c r="I291" s="2"/>
    </row>
    <row r="292" spans="1:9" ht="15" thickBot="1" x14ac:dyDescent="0.35">
      <c r="A292" s="2"/>
      <c r="B292" s="2"/>
      <c r="C292" s="2"/>
      <c r="D292" s="2"/>
      <c r="E292" s="3"/>
      <c r="F292" s="2"/>
      <c r="G292" s="2"/>
      <c r="H292" s="1"/>
      <c r="I292" s="2"/>
    </row>
    <row r="293" spans="1:9" ht="15" thickBot="1" x14ac:dyDescent="0.35">
      <c r="A293" s="2"/>
      <c r="B293" s="2"/>
      <c r="C293" s="2"/>
      <c r="D293" s="2"/>
      <c r="E293" s="3"/>
      <c r="F293" s="2"/>
      <c r="G293" s="2"/>
      <c r="H293" s="1"/>
      <c r="I293" s="2"/>
    </row>
    <row r="306" spans="1:13" ht="15" thickBot="1" x14ac:dyDescent="0.35"/>
    <row r="307" spans="1:13" ht="15" thickBot="1" x14ac:dyDescent="0.35">
      <c r="A307" s="17" t="s">
        <v>0</v>
      </c>
      <c r="B307" s="18"/>
      <c r="C307" s="18"/>
      <c r="D307" s="19"/>
      <c r="E307" s="3"/>
      <c r="F307" s="17" t="s">
        <v>49</v>
      </c>
      <c r="G307" s="18"/>
      <c r="H307" s="18"/>
      <c r="I307" s="19"/>
    </row>
    <row r="308" spans="1:13" ht="27.6" thickBot="1" x14ac:dyDescent="0.35">
      <c r="A308" s="1" t="s">
        <v>12</v>
      </c>
      <c r="B308" s="1" t="s">
        <v>6</v>
      </c>
      <c r="C308" s="1" t="s">
        <v>3</v>
      </c>
      <c r="D308" s="1" t="s">
        <v>4</v>
      </c>
      <c r="E308" s="3"/>
      <c r="F308" s="1" t="s">
        <v>12</v>
      </c>
      <c r="G308" s="1" t="s">
        <v>6</v>
      </c>
      <c r="H308" s="1" t="s">
        <v>3</v>
      </c>
      <c r="I308" s="1" t="s">
        <v>4</v>
      </c>
      <c r="L308" s="10" t="s">
        <v>15</v>
      </c>
      <c r="M308" s="10" t="s">
        <v>16</v>
      </c>
    </row>
    <row r="309" spans="1:13" ht="15" thickBot="1" x14ac:dyDescent="0.35">
      <c r="A309" s="2">
        <v>9</v>
      </c>
      <c r="B309" s="2">
        <v>0</v>
      </c>
      <c r="C309" s="2">
        <v>12200</v>
      </c>
      <c r="D309" s="2">
        <f>C309^-0.5</f>
        <v>9.0535746042518534E-3</v>
      </c>
      <c r="E309" s="3"/>
      <c r="F309" s="2">
        <v>54</v>
      </c>
      <c r="G309" s="2">
        <v>0</v>
      </c>
      <c r="H309" s="1">
        <v>11900</v>
      </c>
      <c r="I309" s="2">
        <f>H309^-0.5</f>
        <v>9.1669849702821129E-3</v>
      </c>
      <c r="K309" t="s">
        <v>0</v>
      </c>
      <c r="L309">
        <f>1/SLOPE(D309:D316,B309:B316)</f>
        <v>614.33089732140957</v>
      </c>
      <c r="M309">
        <f>1/(SLOPE(D309:D316,B309:B316)^0.5)</f>
        <v>24.785699451930132</v>
      </c>
    </row>
    <row r="310" spans="1:13" ht="15" thickBot="1" x14ac:dyDescent="0.35">
      <c r="A310" s="2">
        <v>10</v>
      </c>
      <c r="B310" s="2">
        <v>1</v>
      </c>
      <c r="C310" s="2">
        <v>7800</v>
      </c>
      <c r="D310" s="2">
        <f t="shared" ref="D310:D311" si="36">C310^-0.5</f>
        <v>1.1322770341445958E-2</v>
      </c>
      <c r="E310" s="3"/>
      <c r="F310" s="2">
        <v>55</v>
      </c>
      <c r="G310" s="2">
        <v>1</v>
      </c>
      <c r="H310" s="1">
        <v>10000</v>
      </c>
      <c r="I310" s="2">
        <f t="shared" ref="I310:I312" si="37">H310^-0.5</f>
        <v>0.01</v>
      </c>
      <c r="K310" t="s">
        <v>49</v>
      </c>
      <c r="L310">
        <f>1/SLOPE(I309:I316,G309:G316)</f>
        <v>1264.3676209647626</v>
      </c>
      <c r="M310">
        <f>1/SLOPE(I309:I316,G309:G316)^0.5</f>
        <v>35.557947367146532</v>
      </c>
    </row>
    <row r="311" spans="1:13" ht="15" thickBot="1" x14ac:dyDescent="0.35">
      <c r="A311" s="2">
        <v>11</v>
      </c>
      <c r="B311" s="2">
        <v>2</v>
      </c>
      <c r="C311" s="2">
        <v>6600</v>
      </c>
      <c r="D311" s="2">
        <f t="shared" si="36"/>
        <v>1.2309149097933273E-2</v>
      </c>
      <c r="E311" s="3"/>
      <c r="F311" s="2">
        <v>56</v>
      </c>
      <c r="G311" s="2">
        <v>2</v>
      </c>
      <c r="H311" s="1">
        <v>8600</v>
      </c>
      <c r="I311" s="2">
        <f t="shared" si="37"/>
        <v>1.0783277320343841E-2</v>
      </c>
    </row>
    <row r="312" spans="1:13" ht="15" thickBot="1" x14ac:dyDescent="0.35">
      <c r="A312" s="2"/>
      <c r="B312" s="2"/>
      <c r="C312" s="2"/>
      <c r="D312" s="2"/>
      <c r="E312" s="3"/>
      <c r="F312" s="2">
        <v>57</v>
      </c>
      <c r="G312" s="2">
        <v>3</v>
      </c>
      <c r="H312" s="1">
        <v>7400</v>
      </c>
      <c r="I312" s="2">
        <f t="shared" si="37"/>
        <v>1.1624763874381928E-2</v>
      </c>
    </row>
    <row r="313" spans="1:13" ht="15" thickBot="1" x14ac:dyDescent="0.35">
      <c r="A313" s="2"/>
      <c r="B313" s="2"/>
      <c r="C313" s="2"/>
      <c r="D313" s="2"/>
      <c r="E313" s="3"/>
      <c r="F313" s="2">
        <v>58</v>
      </c>
      <c r="G313" s="2">
        <v>4</v>
      </c>
      <c r="H313" s="1">
        <v>6600</v>
      </c>
      <c r="I313" s="2">
        <f t="shared" ref="I313" si="38">H313^-0.5</f>
        <v>1.2309149097933273E-2</v>
      </c>
    </row>
    <row r="314" spans="1:13" ht="15" thickBot="1" x14ac:dyDescent="0.35">
      <c r="A314" s="2"/>
      <c r="B314" s="2"/>
      <c r="C314" s="2"/>
      <c r="D314" s="2"/>
      <c r="E314" s="3"/>
      <c r="F314" s="2"/>
      <c r="G314" s="2"/>
      <c r="H314" s="1"/>
      <c r="I314" s="2"/>
    </row>
    <row r="315" spans="1:13" ht="15" thickBot="1" x14ac:dyDescent="0.35">
      <c r="A315" s="2"/>
      <c r="B315" s="2"/>
      <c r="C315" s="2"/>
      <c r="D315" s="2"/>
      <c r="E315" s="3"/>
      <c r="F315" s="2"/>
      <c r="G315" s="2"/>
      <c r="H315" s="1"/>
      <c r="I315" s="2"/>
    </row>
    <row r="328" spans="1:13" ht="15" thickBot="1" x14ac:dyDescent="0.35"/>
    <row r="329" spans="1:13" ht="15" thickBot="1" x14ac:dyDescent="0.35">
      <c r="A329" s="17" t="s">
        <v>0</v>
      </c>
      <c r="B329" s="18"/>
      <c r="C329" s="18"/>
      <c r="D329" s="19"/>
      <c r="E329" s="3"/>
      <c r="F329" s="17" t="s">
        <v>49</v>
      </c>
      <c r="G329" s="18"/>
      <c r="H329" s="18"/>
      <c r="I329" s="19"/>
    </row>
    <row r="330" spans="1:13" ht="27.6" thickBot="1" x14ac:dyDescent="0.35">
      <c r="A330" s="1" t="s">
        <v>12</v>
      </c>
      <c r="B330" s="1" t="s">
        <v>6</v>
      </c>
      <c r="C330" s="1" t="s">
        <v>3</v>
      </c>
      <c r="D330" s="1" t="s">
        <v>4</v>
      </c>
      <c r="E330" s="3"/>
      <c r="F330" s="1" t="s">
        <v>12</v>
      </c>
      <c r="G330" s="1" t="s">
        <v>6</v>
      </c>
      <c r="H330" s="1" t="s">
        <v>3</v>
      </c>
      <c r="I330" s="1" t="s">
        <v>4</v>
      </c>
      <c r="L330" s="10" t="s">
        <v>15</v>
      </c>
      <c r="M330" s="10" t="s">
        <v>16</v>
      </c>
    </row>
    <row r="331" spans="1:13" ht="15" thickBot="1" x14ac:dyDescent="0.35">
      <c r="A331" s="2">
        <v>47</v>
      </c>
      <c r="B331" s="2">
        <v>0</v>
      </c>
      <c r="C331" s="2">
        <v>14100</v>
      </c>
      <c r="D331" s="2">
        <f>C331^-0.5</f>
        <v>8.421519210665189E-3</v>
      </c>
      <c r="E331" s="3"/>
      <c r="F331" s="2">
        <v>58</v>
      </c>
      <c r="G331" s="2">
        <v>0</v>
      </c>
      <c r="H331" s="1">
        <v>13500</v>
      </c>
      <c r="I331" s="2">
        <f>H331^-0.5</f>
        <v>8.6066296582387042E-3</v>
      </c>
      <c r="K331" t="s">
        <v>0</v>
      </c>
      <c r="L331">
        <f>1/SLOPE(D331:D338,B331:B338)</f>
        <v>848.08572116606319</v>
      </c>
      <c r="M331">
        <f>1/(SLOPE(D331:D338,B331:B338)^0.5)</f>
        <v>29.121911358392381</v>
      </c>
    </row>
    <row r="332" spans="1:13" ht="15" thickBot="1" x14ac:dyDescent="0.35">
      <c r="A332" s="2">
        <v>48</v>
      </c>
      <c r="B332" s="2">
        <v>1</v>
      </c>
      <c r="C332" s="2">
        <v>8800</v>
      </c>
      <c r="D332" s="2">
        <f t="shared" ref="D332:D333" si="39">C332^-0.5</f>
        <v>1.066003581778052E-2</v>
      </c>
      <c r="E332" s="3"/>
      <c r="F332" s="2">
        <v>59</v>
      </c>
      <c r="G332" s="2">
        <v>1</v>
      </c>
      <c r="H332" s="1">
        <v>10200</v>
      </c>
      <c r="I332" s="2">
        <f t="shared" ref="I332:I335" si="40">H332^-0.5</f>
        <v>9.9014754297667429E-3</v>
      </c>
      <c r="K332" t="s">
        <v>49</v>
      </c>
      <c r="L332">
        <f>1/SLOPE(I331:I338,G331:G338)</f>
        <v>1030.9614968088717</v>
      </c>
      <c r="M332">
        <f>1/SLOPE(I331:I338,G331:G338)^0.5</f>
        <v>32.108589143854822</v>
      </c>
    </row>
    <row r="333" spans="1:13" ht="15" thickBot="1" x14ac:dyDescent="0.35">
      <c r="A333" s="2">
        <v>49</v>
      </c>
      <c r="B333" s="2">
        <v>2</v>
      </c>
      <c r="C333" s="2">
        <v>6900</v>
      </c>
      <c r="D333" s="2">
        <f t="shared" si="39"/>
        <v>1.203858530857692E-2</v>
      </c>
      <c r="E333" s="3"/>
      <c r="F333" s="2">
        <v>0</v>
      </c>
      <c r="G333" s="2">
        <v>2</v>
      </c>
      <c r="H333" s="1">
        <v>7800</v>
      </c>
      <c r="I333" s="2">
        <f t="shared" si="40"/>
        <v>1.1322770341445958E-2</v>
      </c>
    </row>
    <row r="334" spans="1:13" ht="15" thickBot="1" x14ac:dyDescent="0.35">
      <c r="A334" s="2">
        <v>50</v>
      </c>
      <c r="B334" s="2">
        <v>3</v>
      </c>
      <c r="C334" s="2">
        <v>6100</v>
      </c>
      <c r="D334" s="2">
        <f>C334^-0.5</f>
        <v>1.2803687993289598E-2</v>
      </c>
      <c r="E334" s="3"/>
      <c r="F334" s="2">
        <v>1</v>
      </c>
      <c r="G334" s="2">
        <v>3</v>
      </c>
      <c r="H334" s="1">
        <v>7100</v>
      </c>
      <c r="I334" s="2">
        <f t="shared" si="40"/>
        <v>1.1867816581938534E-2</v>
      </c>
    </row>
    <row r="335" spans="1:13" ht="15" thickBot="1" x14ac:dyDescent="0.35">
      <c r="A335" s="2">
        <v>51</v>
      </c>
      <c r="B335" s="2">
        <v>4</v>
      </c>
      <c r="C335" s="2">
        <v>5700</v>
      </c>
      <c r="D335" s="2">
        <f>C335^-0.5</f>
        <v>1.324532357065044E-2</v>
      </c>
      <c r="E335" s="3"/>
      <c r="F335" s="2">
        <v>2</v>
      </c>
      <c r="G335" s="2">
        <v>4</v>
      </c>
      <c r="H335" s="1">
        <v>6200</v>
      </c>
      <c r="I335" s="2">
        <f t="shared" si="40"/>
        <v>1.270001270001905E-2</v>
      </c>
    </row>
    <row r="336" spans="1:13" ht="15" thickBot="1" x14ac:dyDescent="0.35">
      <c r="A336" s="2"/>
      <c r="B336" s="2"/>
      <c r="C336" s="2"/>
      <c r="D336" s="2"/>
      <c r="E336" s="3"/>
      <c r="F336" s="2">
        <v>3</v>
      </c>
      <c r="G336" s="2">
        <v>5</v>
      </c>
      <c r="H336" s="1">
        <v>5400</v>
      </c>
      <c r="I336" s="2">
        <f t="shared" ref="I336" si="41">H336^-0.5</f>
        <v>1.3608276348795433E-2</v>
      </c>
    </row>
    <row r="337" spans="1:9" ht="15" thickBot="1" x14ac:dyDescent="0.35">
      <c r="A337" s="2"/>
      <c r="B337" s="2"/>
      <c r="C337" s="2"/>
      <c r="D337" s="2"/>
      <c r="E337" s="3"/>
      <c r="F337" s="2"/>
      <c r="G337" s="2"/>
      <c r="H337" s="1"/>
      <c r="I337" s="2"/>
    </row>
  </sheetData>
  <mergeCells count="29">
    <mergeCell ref="A307:D307"/>
    <mergeCell ref="F307:I307"/>
    <mergeCell ref="A329:D329"/>
    <mergeCell ref="F329:I329"/>
    <mergeCell ref="A241:D241"/>
    <mergeCell ref="F241:I241"/>
    <mergeCell ref="A263:D263"/>
    <mergeCell ref="F263:I263"/>
    <mergeCell ref="A285:D285"/>
    <mergeCell ref="F285:I285"/>
    <mergeCell ref="A1:D1"/>
    <mergeCell ref="F1:I1"/>
    <mergeCell ref="A23:D23"/>
    <mergeCell ref="F23:I23"/>
    <mergeCell ref="A43:D43"/>
    <mergeCell ref="A67:D67"/>
    <mergeCell ref="F67:I67"/>
    <mergeCell ref="A89:D89"/>
    <mergeCell ref="F89:I89"/>
    <mergeCell ref="A108:D108"/>
    <mergeCell ref="F108:I108"/>
    <mergeCell ref="A196:D196"/>
    <mergeCell ref="F218:I218"/>
    <mergeCell ref="A130:D130"/>
    <mergeCell ref="F130:I130"/>
    <mergeCell ref="A152:D152"/>
    <mergeCell ref="F152:I152"/>
    <mergeCell ref="A174:D174"/>
    <mergeCell ref="F174:I1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7_25 2am Whistlers</vt:lpstr>
      <vt:lpstr>7_25</vt:lpstr>
      <vt:lpstr>7_25 whistler 2</vt:lpstr>
      <vt:lpstr>7_25 Whistler 3</vt:lpstr>
      <vt:lpstr>7_25 Whistler 4</vt:lpstr>
      <vt:lpstr>7_25 Whistler 5</vt:lpstr>
      <vt:lpstr>7_25 Noisy Region </vt:lpstr>
      <vt:lpstr>11_03 Whistlers</vt:lpstr>
      <vt:lpstr>12_30 Whistler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Milne</cp:lastModifiedBy>
  <cp:lastPrinted>2023-02-03T16:41:41Z</cp:lastPrinted>
  <dcterms:created xsi:type="dcterms:W3CDTF">2023-01-24T05:27:34Z</dcterms:created>
  <dcterms:modified xsi:type="dcterms:W3CDTF">2024-03-28T03:47:10Z</dcterms:modified>
</cp:coreProperties>
</file>