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Arbeitsdokumente\"/>
    </mc:Choice>
  </mc:AlternateContent>
  <xr:revisionPtr revIDLastSave="0" documentId="13_ncr:1_{AE8D8689-516D-4E86-9D02-01931B4DA198}" xr6:coauthVersionLast="36" xr6:coauthVersionMax="36" xr10:uidLastSave="{00000000-0000-0000-0000-000000000000}"/>
  <bookViews>
    <workbookView xWindow="5676" yWindow="456" windowWidth="19920" windowHeight="14496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3" l="1"/>
  <c r="F33" i="3"/>
  <c r="F34" i="3"/>
  <c r="F35" i="3"/>
  <c r="F32" i="3"/>
  <c r="F26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8" i="3"/>
  <c r="F29" i="3"/>
  <c r="F30" i="3"/>
  <c r="F31" i="3"/>
  <c r="F23" i="3"/>
  <c r="F22" i="3"/>
  <c r="F7" i="2" l="1"/>
  <c r="F33" i="4"/>
  <c r="F34" i="4"/>
  <c r="F35" i="4"/>
  <c r="F36" i="4"/>
  <c r="F37" i="4"/>
  <c r="F38" i="4"/>
  <c r="F8" i="4" l="1"/>
  <c r="F9" i="4"/>
  <c r="F10" i="4"/>
  <c r="F11" i="4"/>
  <c r="F12" i="4"/>
  <c r="F21" i="2"/>
  <c r="F22" i="2"/>
  <c r="F29" i="2"/>
  <c r="F23" i="2"/>
  <c r="F20" i="5" l="1"/>
  <c r="F21" i="5"/>
  <c r="F22" i="5"/>
  <c r="F23" i="5"/>
  <c r="F24" i="5"/>
  <c r="F25" i="5"/>
  <c r="F26" i="5"/>
  <c r="F27" i="5"/>
  <c r="F28" i="5"/>
  <c r="F29" i="5"/>
  <c r="F30" i="5"/>
  <c r="F31" i="5"/>
  <c r="F12" i="5"/>
  <c r="F9" i="5"/>
  <c r="F8" i="5"/>
  <c r="F7" i="5"/>
  <c r="F26" i="3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0" i="7" l="1"/>
  <c r="F17" i="7"/>
  <c r="F19" i="7" l="1"/>
  <c r="F8" i="2" l="1"/>
  <c r="F9" i="2" l="1"/>
  <c r="F10" i="2"/>
  <c r="F11" i="2"/>
  <c r="F12" i="2"/>
  <c r="F14" i="2"/>
  <c r="F13" i="2"/>
  <c r="F55" i="2" l="1"/>
  <c r="F65" i="2"/>
  <c r="F66" i="2"/>
  <c r="F64" i="2"/>
  <c r="F56" i="2"/>
  <c r="F57" i="2"/>
  <c r="F58" i="2"/>
  <c r="F59" i="2"/>
  <c r="F60" i="2"/>
  <c r="F61" i="2"/>
  <c r="F62" i="2"/>
  <c r="F63" i="2"/>
  <c r="F15" i="2"/>
  <c r="F16" i="2"/>
  <c r="F17" i="2"/>
  <c r="F18" i="2"/>
  <c r="F19" i="2"/>
  <c r="F20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67" i="2" l="1"/>
  <c r="F28" i="4"/>
  <c r="F29" i="4"/>
  <c r="F30" i="4"/>
  <c r="F31" i="4"/>
  <c r="F3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8" i="7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37" i="3" l="1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 l="1"/>
  <c r="F28" i="7" l="1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<sst xmlns="http://schemas.openxmlformats.org/spreadsheetml/2006/main" count="183" uniqueCount="95">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</sst>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89</c:v>
                </c:pt>
                <c:pt idx="1">
                  <c:v>79.5</c:v>
                </c:pt>
                <c:pt idx="2">
                  <c:v>75</c:v>
                </c:pt>
                <c:pt idx="3">
                  <c:v>78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7" totalsRowShown="0" headerRowDxfId="25">
  <autoFilter ref="B6:F67" xr:uid="{00000000-0009-0000-0100-000001000000}"/>
  <sortState ref="B7:H67">
    <sortCondition ref="C6:C67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6" totalsRowShown="0" headerRowDxfId="13">
  <autoFilter ref="B6:F66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4" totalsRowShown="0" headerRowDxfId="7">
  <autoFilter ref="B6:F64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1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E29" sqref="E29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8" t="s">
        <v>2</v>
      </c>
      <c r="B2" s="49"/>
      <c r="C2" s="49"/>
      <c r="D2" s="49"/>
      <c r="E2" s="50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Samardzic!F67</f>
        <v>89</v>
      </c>
      <c r="B4" s="1">
        <f>Dusanic!F66</f>
        <v>79.5</v>
      </c>
      <c r="C4" s="1">
        <f>Tabelle35[[#Totals],[Dauer]]</f>
        <v>75</v>
      </c>
      <c r="D4" s="1">
        <f>Tomic!F64</f>
        <v>78</v>
      </c>
      <c r="E4" s="1">
        <f>Pargan!F55</f>
        <v>70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8"/>
  <sheetViews>
    <sheetView topLeftCell="A22" zoomScaleNormal="100" workbookViewId="0">
      <selection activeCell="I58" sqref="H58:I5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">
      <c r="B11" t="s">
        <v>79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">
      <c r="B19" s="19" t="s">
        <v>58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">
      <c r="B20" s="19" t="s">
        <v>80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">
      <c r="B21" s="23" t="s">
        <v>50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">
      <c r="B22" s="23" t="s">
        <v>60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">
      <c r="B23" s="23" t="s">
        <v>73</v>
      </c>
      <c r="C23" s="20">
        <v>43592</v>
      </c>
      <c r="D23" s="47">
        <v>0.5</v>
      </c>
      <c r="E23" s="47">
        <v>0.58333333333333337</v>
      </c>
      <c r="F23" s="24">
        <f>(Tabelle3[[#This Row],[bis]]*24)-(Tabelle3[[#This Row],[von]]*24)</f>
        <v>2</v>
      </c>
    </row>
    <row r="24" spans="2:6" x14ac:dyDescent="0.3">
      <c r="B24" s="19" t="s">
        <v>65</v>
      </c>
      <c r="C24" s="20">
        <v>43593</v>
      </c>
      <c r="D24" s="21">
        <v>0.52083333333333337</v>
      </c>
      <c r="E24" s="21">
        <v>0.60416666666666663</v>
      </c>
      <c r="F24" s="24">
        <f>(Tabelle3[[#This Row],[bis]]*24)-(Tabelle3[[#This Row],[von]]*24)</f>
        <v>2</v>
      </c>
    </row>
    <row r="25" spans="2:6" x14ac:dyDescent="0.3">
      <c r="B25" s="19" t="s">
        <v>71</v>
      </c>
      <c r="C25" s="20">
        <v>43594</v>
      </c>
      <c r="D25" s="21">
        <v>0.5</v>
      </c>
      <c r="E25" s="21">
        <v>0.625</v>
      </c>
      <c r="F25">
        <f>(Tabelle3[[#This Row],[bis]]*24)-(Tabelle3[[#This Row],[von]]*24)</f>
        <v>3</v>
      </c>
    </row>
    <row r="26" spans="2:6" x14ac:dyDescent="0.3">
      <c r="B26" t="s">
        <v>72</v>
      </c>
      <c r="C26" s="20">
        <v>43595</v>
      </c>
      <c r="D26" s="21">
        <v>0.5</v>
      </c>
      <c r="E26" s="21">
        <v>0.75</v>
      </c>
      <c r="F26" s="24">
        <f>(Tabelle3[[#This Row],[bis]]*24)-(Tabelle3[[#This Row],[von]]*24)</f>
        <v>6</v>
      </c>
    </row>
    <row r="27" spans="2:6" x14ac:dyDescent="0.3">
      <c r="B27" s="19" t="s">
        <v>74</v>
      </c>
      <c r="C27" s="20">
        <v>43600</v>
      </c>
      <c r="D27" s="21">
        <v>0.58333333333333337</v>
      </c>
      <c r="E27" s="21">
        <v>0.72916666666666663</v>
      </c>
      <c r="F27">
        <f>(Tabelle3[[#This Row],[bis]]*24)-(Tabelle3[[#This Row],[von]]*24)</f>
        <v>3.5</v>
      </c>
    </row>
    <row r="28" spans="2:6" x14ac:dyDescent="0.3">
      <c r="B28" t="s">
        <v>75</v>
      </c>
      <c r="C28" s="20">
        <v>43602</v>
      </c>
      <c r="D28" s="21">
        <v>0.5</v>
      </c>
      <c r="E28" s="21">
        <v>0.70833333333333337</v>
      </c>
      <c r="F28">
        <f>(Tabelle3[[#This Row],[bis]]*24)-(Tabelle3[[#This Row],[von]]*24)</f>
        <v>5</v>
      </c>
    </row>
    <row r="29" spans="2:6" x14ac:dyDescent="0.3">
      <c r="B29" t="s">
        <v>78</v>
      </c>
      <c r="C29" s="20">
        <v>43604</v>
      </c>
      <c r="D29" s="21">
        <v>0.6875</v>
      </c>
      <c r="E29" s="21">
        <v>0.79166666666666663</v>
      </c>
      <c r="F29" s="24">
        <f>(Tabelle3[[#This Row],[bis]]*24)-(Tabelle3[[#This Row],[von]]*24)</f>
        <v>2.5</v>
      </c>
    </row>
    <row r="30" spans="2:6" x14ac:dyDescent="0.3">
      <c r="B30" t="s">
        <v>76</v>
      </c>
      <c r="C30" s="20">
        <v>43606</v>
      </c>
      <c r="D30" s="21">
        <v>0.75</v>
      </c>
      <c r="E30" s="21">
        <v>0.89583333333333337</v>
      </c>
      <c r="F30" s="24">
        <f>(Tabelle3[[#This Row],[bis]]*24)-(Tabelle3[[#This Row],[von]]*24)</f>
        <v>3.5</v>
      </c>
    </row>
    <row r="31" spans="2:6" x14ac:dyDescent="0.3">
      <c r="B31" s="19" t="s">
        <v>77</v>
      </c>
      <c r="C31" s="20">
        <v>43607</v>
      </c>
      <c r="D31" s="21">
        <v>0.45833333333333331</v>
      </c>
      <c r="E31" s="21">
        <v>0.625</v>
      </c>
      <c r="F31">
        <f>(Tabelle3[[#This Row],[bis]]*24)-(Tabelle3[[#This Row],[von]]*24)</f>
        <v>4</v>
      </c>
    </row>
    <row r="32" spans="2:6" x14ac:dyDescent="0.3">
      <c r="B32" s="23" t="s">
        <v>81</v>
      </c>
      <c r="C32" s="20">
        <v>43608</v>
      </c>
      <c r="D32" s="21">
        <v>0.41666666666666669</v>
      </c>
      <c r="E32" s="21">
        <v>0.64583333333333337</v>
      </c>
      <c r="F32">
        <f>(Tabelle3[[#This Row],[bis]]*24)-(Tabelle3[[#This Row],[von]]*24)</f>
        <v>5.5</v>
      </c>
    </row>
    <row r="33" spans="2:6" x14ac:dyDescent="0.3">
      <c r="B33" t="s">
        <v>82</v>
      </c>
      <c r="C33" s="20">
        <v>43609</v>
      </c>
      <c r="D33" s="21">
        <v>0.375</v>
      </c>
      <c r="E33" s="21">
        <v>0.52083333333333337</v>
      </c>
      <c r="F33">
        <f>(Tabelle3[[#This Row],[bis]]*24)-(Tabelle3[[#This Row],[von]]*24)</f>
        <v>3.5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19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4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19"/>
      <c r="C46" s="20"/>
      <c r="D46" s="21"/>
      <c r="E46" s="21"/>
      <c r="F46" s="24">
        <f>(Tabelle3[[#This Row],[bis]]*24)-(Tabelle3[[#This Row],[von]]*24)</f>
        <v>0</v>
      </c>
    </row>
    <row r="47" spans="2:6" x14ac:dyDescent="0.3">
      <c r="B47" s="19"/>
      <c r="C47" s="20"/>
      <c r="D47" s="21"/>
      <c r="E47" s="21"/>
      <c r="F47" s="24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2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2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3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">
      <c r="B55" s="23"/>
      <c r="C55" s="20"/>
      <c r="D55" s="21"/>
      <c r="E55" s="21"/>
      <c r="F55" s="24">
        <f>(Tabelle3[[#This Row],[bis]]*24)-(Tabelle3[[#This Row],[von]]*24)</f>
        <v>0</v>
      </c>
    </row>
    <row r="56" spans="2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2:6" x14ac:dyDescent="0.3">
      <c r="B57" s="23"/>
      <c r="C57" s="25"/>
      <c r="D57" s="21"/>
      <c r="E57" s="21"/>
      <c r="F57" s="24">
        <f>(Tabelle3[[#This Row],[bis]]*24)-(Tabelle3[[#This Row],[von]]*24)</f>
        <v>0</v>
      </c>
    </row>
    <row r="58" spans="2:6" x14ac:dyDescent="0.3">
      <c r="B58" s="23"/>
      <c r="C58" s="25"/>
      <c r="D58" s="21"/>
      <c r="E58" s="21"/>
      <c r="F58" s="24">
        <f>(Tabelle3[[#This Row],[bis]]*24)-(Tabelle3[[#This Row],[von]]*24)</f>
        <v>0</v>
      </c>
    </row>
    <row r="59" spans="2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">
      <c r="B60" s="23"/>
      <c r="C60" s="25"/>
      <c r="D60" s="26"/>
      <c r="E60" s="27"/>
      <c r="F60" s="24">
        <f>(Tabelle3[[#This Row],[bis]]*24)-(Tabelle3[[#This Row],[von]]*24)</f>
        <v>0</v>
      </c>
    </row>
    <row r="61" spans="2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3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"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3">
      <c r="A65" s="6"/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">
      <c r="A66" s="6"/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3">
      <c r="A67" s="6"/>
      <c r="B67" s="39" t="s">
        <v>8</v>
      </c>
      <c r="C67" s="28"/>
      <c r="D67" s="28"/>
      <c r="E67" s="28"/>
      <c r="F67">
        <f>SUM(F7:F66)</f>
        <v>89</v>
      </c>
    </row>
    <row r="68" spans="1:6" x14ac:dyDescent="0.3">
      <c r="A68" s="6"/>
    </row>
    <row r="69" spans="1:6" x14ac:dyDescent="0.3">
      <c r="A69" s="6"/>
      <c r="B69" s="6"/>
      <c r="C69" s="6"/>
      <c r="D69" s="6"/>
    </row>
    <row r="70" spans="1:6" ht="18" x14ac:dyDescent="0.35">
      <c r="A70" s="6"/>
      <c r="B70" s="29"/>
      <c r="C70" s="6"/>
      <c r="D70" s="6"/>
    </row>
    <row r="71" spans="1:6" x14ac:dyDescent="0.3">
      <c r="A71" s="6"/>
      <c r="B71" s="6"/>
      <c r="C71" s="6"/>
      <c r="D71" s="6"/>
    </row>
    <row r="72" spans="1:6" ht="15.6" x14ac:dyDescent="0.3">
      <c r="A72" s="6"/>
      <c r="B72" s="30"/>
      <c r="C72" s="30"/>
      <c r="D72" s="31"/>
    </row>
    <row r="73" spans="1:6" x14ac:dyDescent="0.3">
      <c r="A73" s="6"/>
      <c r="B73" s="6"/>
      <c r="C73" s="6"/>
      <c r="D73" s="32"/>
    </row>
    <row r="74" spans="1:6" x14ac:dyDescent="0.3">
      <c r="A74" s="6"/>
      <c r="B74" s="6"/>
      <c r="C74" s="6"/>
      <c r="D74" s="32"/>
    </row>
    <row r="75" spans="1:6" x14ac:dyDescent="0.3">
      <c r="A75" s="6"/>
      <c r="B75" s="6"/>
      <c r="C75" s="6"/>
      <c r="D75" s="32"/>
    </row>
    <row r="76" spans="1:6" x14ac:dyDescent="0.3">
      <c r="A76" s="6"/>
      <c r="B76" s="6"/>
      <c r="C76" s="6"/>
      <c r="D76" s="32"/>
    </row>
    <row r="77" spans="1:6" x14ac:dyDescent="0.3">
      <c r="A77" s="6"/>
      <c r="B77" s="6"/>
      <c r="C77" s="6"/>
      <c r="D77" s="32"/>
    </row>
    <row r="78" spans="1:6" x14ac:dyDescent="0.3">
      <c r="A78" s="6"/>
      <c r="B78" s="6"/>
      <c r="C78" s="6"/>
      <c r="D78" s="32"/>
    </row>
    <row r="79" spans="1:6" x14ac:dyDescent="0.3">
      <c r="A79" s="6"/>
      <c r="B79" s="6"/>
      <c r="C79" s="6"/>
      <c r="D79" s="32"/>
    </row>
    <row r="80" spans="1:6" x14ac:dyDescent="0.3">
      <c r="A80" s="6"/>
      <c r="B80" s="33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34"/>
      <c r="C112" s="6"/>
      <c r="D112" s="32"/>
    </row>
    <row r="113" spans="1:4" x14ac:dyDescent="0.3">
      <c r="A113" s="6"/>
      <c r="B113" s="6"/>
      <c r="C113" s="6"/>
      <c r="D113" s="6"/>
    </row>
    <row r="114" spans="1:4" x14ac:dyDescent="0.3">
      <c r="A114" s="6"/>
      <c r="B114" s="6"/>
      <c r="C114" s="6"/>
      <c r="D114" s="6"/>
    </row>
    <row r="115" spans="1:4" ht="18" x14ac:dyDescent="0.35">
      <c r="A115" s="6"/>
      <c r="B115" s="29"/>
      <c r="C115" s="6"/>
      <c r="D115" s="6"/>
    </row>
    <row r="116" spans="1:4" x14ac:dyDescent="0.3">
      <c r="A116" s="6"/>
      <c r="B116" s="6"/>
      <c r="C116" s="6"/>
      <c r="D116" s="6"/>
    </row>
    <row r="117" spans="1:4" ht="15.6" x14ac:dyDescent="0.3">
      <c r="A117" s="6"/>
      <c r="B117" s="30"/>
      <c r="C117" s="30"/>
      <c r="D117" s="31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34"/>
      <c r="C157" s="6"/>
      <c r="D157" s="32"/>
    </row>
    <row r="158" spans="1:4" x14ac:dyDescent="0.3">
      <c r="A158" s="6"/>
      <c r="B158" s="6"/>
      <c r="C158" s="6"/>
      <c r="D158" s="6"/>
    </row>
    <row r="159" spans="1:4" x14ac:dyDescent="0.3">
      <c r="A159" s="6"/>
      <c r="B159" s="6"/>
      <c r="C159" s="6"/>
      <c r="D159" s="6"/>
    </row>
    <row r="160" spans="1:4" ht="18" x14ac:dyDescent="0.35">
      <c r="A160" s="6"/>
      <c r="B160" s="29"/>
      <c r="C160" s="6"/>
      <c r="D160" s="6"/>
    </row>
    <row r="161" spans="1:4" x14ac:dyDescent="0.3">
      <c r="A161" s="6"/>
      <c r="B161" s="6"/>
      <c r="C161" s="6"/>
      <c r="D161" s="6"/>
    </row>
    <row r="162" spans="1:4" ht="15.6" x14ac:dyDescent="0.3">
      <c r="A162" s="6"/>
      <c r="B162" s="30"/>
      <c r="C162" s="30"/>
      <c r="D162" s="31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34"/>
      <c r="C202" s="6"/>
      <c r="D202" s="32"/>
    </row>
    <row r="203" spans="1:4" x14ac:dyDescent="0.3">
      <c r="A203" s="6"/>
      <c r="B203" s="6"/>
      <c r="C203" s="6"/>
      <c r="D203" s="6"/>
    </row>
    <row r="204" spans="1:4" x14ac:dyDescent="0.3">
      <c r="A204" s="6"/>
      <c r="B204" s="6"/>
      <c r="C204" s="6"/>
      <c r="D204" s="6"/>
    </row>
    <row r="205" spans="1:4" ht="18" x14ac:dyDescent="0.35">
      <c r="A205" s="6"/>
      <c r="B205" s="29"/>
      <c r="C205" s="6"/>
      <c r="D205" s="6"/>
    </row>
    <row r="206" spans="1:4" x14ac:dyDescent="0.3">
      <c r="A206" s="6"/>
      <c r="B206" s="6"/>
      <c r="C206" s="6"/>
      <c r="D206" s="6"/>
    </row>
    <row r="207" spans="1:4" ht="15.6" x14ac:dyDescent="0.3">
      <c r="A207" s="6"/>
      <c r="B207" s="30"/>
      <c r="C207" s="30"/>
      <c r="D207" s="31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</row>
    <row r="244" spans="1:4" x14ac:dyDescent="0.3">
      <c r="A244" s="6"/>
    </row>
    <row r="245" spans="1:4" x14ac:dyDescent="0.3">
      <c r="A245" s="6"/>
    </row>
    <row r="246" spans="1:4" x14ac:dyDescent="0.3">
      <c r="A246" s="6"/>
    </row>
    <row r="247" spans="1:4" x14ac:dyDescent="0.3">
      <c r="A247" s="6"/>
    </row>
    <row r="248" spans="1:4" x14ac:dyDescent="0.3">
      <c r="A248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17" zoomScaleNormal="100" workbookViewId="0">
      <selection activeCell="C18" sqref="C18:E1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23" t="s">
        <v>83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23" t="s">
        <v>83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3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23" t="s">
        <v>83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23" t="s">
        <v>83</v>
      </c>
      <c r="C27" s="20">
        <v>43585</v>
      </c>
      <c r="D27" s="21">
        <v>0.40972222222222227</v>
      </c>
      <c r="E27" s="21">
        <v>0.43055555555555558</v>
      </c>
      <c r="F27" s="24">
        <f>(Tabelle35[[#This Row],[bis]]*24)-(Tabelle35[[#This Row],[von]]*24)</f>
        <v>0.5</v>
      </c>
    </row>
    <row r="28" spans="2:6" x14ac:dyDescent="0.3">
      <c r="B28" s="19" t="s">
        <v>59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">
      <c r="B30" s="23" t="s">
        <v>83</v>
      </c>
      <c r="C30" s="20">
        <v>43592</v>
      </c>
      <c r="D30" s="21">
        <v>0.39583333333333331</v>
      </c>
      <c r="E30" s="21">
        <v>0.41666666666666669</v>
      </c>
      <c r="F30" s="24">
        <f>(Tabelle35[[#This Row],[bis]]*24)-(Tabelle35[[#This Row],[von]]*24)</f>
        <v>0.5</v>
      </c>
    </row>
    <row r="31" spans="2:6" x14ac:dyDescent="0.3">
      <c r="B31" s="23" t="s">
        <v>62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">
      <c r="B32" s="23"/>
      <c r="C32" s="20">
        <v>43595</v>
      </c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>
        <v>43599</v>
      </c>
      <c r="D33" s="21"/>
      <c r="E33" s="21"/>
      <c r="F33" s="24">
        <f>(Tabelle35[[#This Row],[bis]]*24)-(Tabelle35[[#This Row],[von]]*24)</f>
        <v>0</v>
      </c>
    </row>
    <row r="34" spans="1:6" x14ac:dyDescent="0.3">
      <c r="B34" t="s">
        <v>78</v>
      </c>
      <c r="C34" s="20">
        <v>43604</v>
      </c>
      <c r="D34" s="21">
        <v>0.6875</v>
      </c>
      <c r="E34" s="21">
        <v>0.79166666666666663</v>
      </c>
      <c r="F34" s="24">
        <f>(Tabelle35[[#This Row],[bis]]*24)-(Tabelle35[[#This Row],[von]]*24)</f>
        <v>2.5</v>
      </c>
    </row>
    <row r="35" spans="1:6" x14ac:dyDescent="0.3">
      <c r="B35" t="s">
        <v>76</v>
      </c>
      <c r="C35" s="20">
        <v>43606</v>
      </c>
      <c r="D35" s="21">
        <v>0.75</v>
      </c>
      <c r="E35" s="21">
        <v>0.89583333333333337</v>
      </c>
      <c r="F35" s="24">
        <f>(Tabelle35[[#This Row],[bis]]*24)-(Tabelle35[[#This Row],[von]]*24)</f>
        <v>3.5</v>
      </c>
    </row>
    <row r="36" spans="1:6" x14ac:dyDescent="0.3">
      <c r="B36" s="19" t="s">
        <v>77</v>
      </c>
      <c r="C36" s="20">
        <v>43607</v>
      </c>
      <c r="D36" s="21">
        <v>0.45833333333333331</v>
      </c>
      <c r="E36" s="21">
        <v>0.625</v>
      </c>
      <c r="F36" s="24">
        <f>(Tabelle35[[#This Row],[bis]]*24)-(Tabelle35[[#This Row],[von]]*24)</f>
        <v>4</v>
      </c>
    </row>
    <row r="37" spans="1:6" x14ac:dyDescent="0.3">
      <c r="B37" s="23" t="s">
        <v>81</v>
      </c>
      <c r="C37" s="20">
        <v>43608</v>
      </c>
      <c r="D37" s="21">
        <v>0.41666666666666669</v>
      </c>
      <c r="E37" s="21">
        <v>0.64583333333333337</v>
      </c>
      <c r="F37" s="24">
        <f>(Tabelle35[[#This Row],[bis]]*24)-(Tabelle35[[#This Row],[von]]*24)</f>
        <v>5.5</v>
      </c>
    </row>
    <row r="38" spans="1:6" x14ac:dyDescent="0.3">
      <c r="B38" t="s">
        <v>82</v>
      </c>
      <c r="C38" s="20">
        <v>43609</v>
      </c>
      <c r="D38" s="21">
        <v>0.375</v>
      </c>
      <c r="E38" s="21">
        <v>0.52083333333333337</v>
      </c>
      <c r="F38" s="24">
        <f>(Tabelle35[[#This Row],[bis]]*24)-(Tabelle35[[#This Row],[von]]*24)</f>
        <v>3.5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75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1"/>
  <sheetViews>
    <sheetView topLeftCell="A22" workbookViewId="0">
      <selection activeCell="B32" sqref="B32:E3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3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3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3">
      <c r="A13" s="22"/>
      <c r="B13" s="19" t="s">
        <v>50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3">
      <c r="A14" s="22"/>
      <c r="B14" s="19" t="s">
        <v>91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3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3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3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3">
      <c r="B19" s="23" t="s">
        <v>50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3">
      <c r="B20" s="19" t="s">
        <v>58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3">
      <c r="B21" s="19" t="s">
        <v>56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3">
      <c r="B22" s="19" t="s">
        <v>57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3">
      <c r="B23" s="19" t="s">
        <v>57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3">
      <c r="B24" s="23" t="s">
        <v>50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3">
      <c r="B25" s="19" t="s">
        <v>64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3">
      <c r="B26" s="19" t="s">
        <v>50</v>
      </c>
      <c r="C26" s="20">
        <v>43593</v>
      </c>
      <c r="D26" s="21">
        <v>0.5</v>
      </c>
      <c r="E26" s="21">
        <v>0.54166666666666663</v>
      </c>
      <c r="F26">
        <f>(Tabelle34[[#This Row],[bis]]*24)-(Tabelle34[[#This Row],[von]]*24)</f>
        <v>1</v>
      </c>
    </row>
    <row r="27" spans="2:6" x14ac:dyDescent="0.3">
      <c r="B27" s="19" t="s">
        <v>65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3">
      <c r="B28" s="23" t="s">
        <v>87</v>
      </c>
      <c r="C28" s="20">
        <v>43595</v>
      </c>
      <c r="D28" s="21">
        <v>0.5</v>
      </c>
      <c r="E28" s="21">
        <v>0.66666666666666663</v>
      </c>
      <c r="F28">
        <f>(Tabelle34[[#This Row],[bis]]*24)-(Tabelle34[[#This Row],[von]]*24)</f>
        <v>4</v>
      </c>
    </row>
    <row r="29" spans="2:6" x14ac:dyDescent="0.3">
      <c r="B29" s="23" t="s">
        <v>88</v>
      </c>
      <c r="C29" s="20">
        <v>43600</v>
      </c>
      <c r="D29" s="21">
        <v>0.41666666666666669</v>
      </c>
      <c r="E29" s="21">
        <v>0.58333333333333337</v>
      </c>
      <c r="F29">
        <f>(Tabelle34[[#This Row],[bis]]*24)-(Tabelle34[[#This Row],[von]]*24)</f>
        <v>4</v>
      </c>
    </row>
    <row r="30" spans="2:6" x14ac:dyDescent="0.3">
      <c r="B30" s="23" t="s">
        <v>89</v>
      </c>
      <c r="C30" s="20">
        <v>43609</v>
      </c>
      <c r="D30" s="21">
        <v>0.58333333333333337</v>
      </c>
      <c r="E30" s="21">
        <v>0.77083333333333337</v>
      </c>
      <c r="F30">
        <f>(Tabelle34[[#This Row],[bis]]*24)-(Tabelle34[[#This Row],[von]]*24)</f>
        <v>4.5</v>
      </c>
    </row>
    <row r="31" spans="2:6" x14ac:dyDescent="0.3">
      <c r="B31" s="23" t="s">
        <v>90</v>
      </c>
      <c r="C31" s="20">
        <v>43615</v>
      </c>
      <c r="D31" s="21">
        <v>0.54166666666666663</v>
      </c>
      <c r="E31" s="21">
        <v>0.70833333333333337</v>
      </c>
      <c r="F31">
        <f>(Tabelle34[[#This Row],[bis]]*24)-(Tabelle34[[#This Row],[von]]*24)</f>
        <v>4</v>
      </c>
    </row>
    <row r="32" spans="2:6" x14ac:dyDescent="0.3">
      <c r="B32" s="23" t="s">
        <v>93</v>
      </c>
      <c r="C32" s="20">
        <v>43619</v>
      </c>
      <c r="D32" s="21">
        <v>0.5</v>
      </c>
      <c r="E32" s="21">
        <v>0.70833333333333337</v>
      </c>
      <c r="F32">
        <f>(Tabelle34[[#This Row],[bis]]*24)-(Tabelle34[[#This Row],[von]]*24)</f>
        <v>5</v>
      </c>
    </row>
    <row r="33" spans="2:6" x14ac:dyDescent="0.3">
      <c r="B33" s="23" t="s">
        <v>94</v>
      </c>
      <c r="C33" s="20">
        <v>43620</v>
      </c>
      <c r="D33" s="21">
        <v>0.54166666666666663</v>
      </c>
      <c r="E33" s="21">
        <v>0.625</v>
      </c>
      <c r="F33">
        <f>(Tabelle34[[#This Row],[bis]]*24)-(Tabelle34[[#This Row],[von]]*24)</f>
        <v>2</v>
      </c>
    </row>
    <row r="34" spans="2:6" x14ac:dyDescent="0.3">
      <c r="B34" s="23" t="s">
        <v>63</v>
      </c>
      <c r="C34" s="20">
        <v>43621</v>
      </c>
      <c r="D34" s="21">
        <v>0.5</v>
      </c>
      <c r="E34" s="21">
        <v>0.6875</v>
      </c>
      <c r="F34">
        <f>(Tabelle34[[#This Row],[bis]]*24)-(Tabelle34[[#This Row],[von]]*24)</f>
        <v>4.5</v>
      </c>
    </row>
    <row r="35" spans="2:6" x14ac:dyDescent="0.3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3">
      <c r="B36" s="19"/>
      <c r="C36" s="20"/>
      <c r="D36" s="21"/>
      <c r="E36" s="21"/>
      <c r="F36" s="24">
        <f>(Tabelle34[[#This Row],[bis]]*24)-(Tabelle34[[#This Row],[von]]*24)</f>
        <v>0</v>
      </c>
    </row>
    <row r="37" spans="2:6" x14ac:dyDescent="0.3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3">
      <c r="B38" s="19"/>
      <c r="C38" s="20"/>
      <c r="D38" s="21"/>
      <c r="E38" s="21"/>
      <c r="F38">
        <f>(Tabelle34[[#This Row],[bis]]*24)-(Tabelle34[[#This Row],[von]]*24)</f>
        <v>0</v>
      </c>
    </row>
    <row r="39" spans="2:6" x14ac:dyDescent="0.3">
      <c r="B39" s="23"/>
      <c r="C39" s="20"/>
      <c r="D39" s="21"/>
      <c r="E39" s="21"/>
      <c r="F39" s="24">
        <f>(Tabelle34[[#This Row],[bis]]*24)-(Tabelle34[[#This Row],[von]]*24)</f>
        <v>0</v>
      </c>
    </row>
    <row r="40" spans="2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3">
      <c r="B41" s="19"/>
      <c r="C41" s="20"/>
      <c r="D41" s="21"/>
      <c r="E41" s="21"/>
      <c r="F41">
        <f>(Tabelle34[[#This Row],[bis]]*24)-(Tabelle34[[#This Row],[von]]*24)</f>
        <v>0</v>
      </c>
    </row>
    <row r="42" spans="2:6" x14ac:dyDescent="0.3">
      <c r="B42" s="23"/>
      <c r="C42" s="20"/>
      <c r="D42" s="21"/>
      <c r="E42" s="21"/>
      <c r="F42" s="24">
        <f>(Tabelle34[[#This Row],[bis]]*24)-(Tabelle34[[#This Row],[von]]*24)</f>
        <v>0</v>
      </c>
    </row>
    <row r="43" spans="2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">
      <c r="B45" s="23"/>
      <c r="C45" s="20"/>
      <c r="D45" s="21"/>
      <c r="E45" s="21"/>
      <c r="F45" s="24">
        <f>(Tabelle34[[#This Row],[bis]]*24)-(Tabelle34[[#This Row],[von]]*24)</f>
        <v>0</v>
      </c>
    </row>
    <row r="46" spans="2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 s="24">
        <f>(Tabelle34[[#This Row],[bis]]*24)-(Tabelle34[[#This Row],[von]]*24)</f>
        <v>0</v>
      </c>
    </row>
    <row r="49" spans="1:6" x14ac:dyDescent="0.3">
      <c r="B49" s="23"/>
      <c r="C49" s="20"/>
      <c r="D49" s="21"/>
      <c r="E49" s="21"/>
      <c r="F49">
        <f>(Tabelle34[[#This Row],[bis]]*24)-(Tabelle34[[#This Row],[von]]*24)</f>
        <v>0</v>
      </c>
    </row>
    <row r="50" spans="1:6" x14ac:dyDescent="0.3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3">
      <c r="B51" s="23"/>
      <c r="C51" s="20"/>
      <c r="D51" s="21"/>
      <c r="E51" s="21"/>
      <c r="F51" s="24">
        <f>(Tabelle34[[#This Row],[bis]]*24)-(Tabelle34[[#This Row],[von]]*24)</f>
        <v>0</v>
      </c>
    </row>
    <row r="52" spans="1:6" x14ac:dyDescent="0.3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3">
      <c r="B53" s="23"/>
      <c r="C53" s="20"/>
      <c r="D53" s="21"/>
      <c r="E53" s="21"/>
      <c r="F53">
        <f>(Tabelle34[[#This Row],[bis]]*24)-(Tabelle34[[#This Row],[von]]*24)</f>
        <v>0</v>
      </c>
    </row>
    <row r="54" spans="1:6" x14ac:dyDescent="0.3">
      <c r="B54" s="23"/>
      <c r="C54" s="20"/>
      <c r="D54" s="21"/>
      <c r="E54" s="21"/>
      <c r="F54" s="24">
        <f>(Tabelle34[[#This Row],[bis]]*24)-(Tabelle34[[#This Row],[von]]*24)</f>
        <v>0</v>
      </c>
    </row>
    <row r="55" spans="1:6" x14ac:dyDescent="0.3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>
        <f>(Tabelle34[[#This Row],[bis]]*24)-(Tabelle34[[#This Row],[von]]*24)</f>
        <v>0</v>
      </c>
    </row>
    <row r="59" spans="1:6" s="12" customFormat="1" x14ac:dyDescent="0.3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3">
      <c r="A60" s="6"/>
      <c r="B60" s="23"/>
      <c r="C60" s="20"/>
      <c r="D60" s="21"/>
      <c r="E60" s="21"/>
      <c r="F60" s="24">
        <f>(Tabelle34[[#This Row],[bis]]*24)-(Tabelle34[[#This Row],[von]]*24)</f>
        <v>0</v>
      </c>
    </row>
    <row r="61" spans="1:6" s="12" customFormat="1" x14ac:dyDescent="0.3">
      <c r="A61" s="6"/>
      <c r="B61" s="23"/>
      <c r="C61" s="20"/>
      <c r="D61" s="21"/>
      <c r="E61" s="21"/>
      <c r="F61">
        <f>(Tabelle34[[#This Row],[bis]]*24)-(Tabelle34[[#This Row],[von]]*24)</f>
        <v>0</v>
      </c>
    </row>
    <row r="62" spans="1:6" s="12" customFormat="1" x14ac:dyDescent="0.3">
      <c r="A62" s="6"/>
      <c r="B62" s="23"/>
      <c r="C62" s="25"/>
      <c r="D62" s="21"/>
      <c r="E62" s="21"/>
      <c r="F62">
        <f>(Tabelle34[[#This Row],[bis]]*24)-(Tabelle34[[#This Row],[von]]*24)</f>
        <v>0</v>
      </c>
    </row>
    <row r="63" spans="1:6" s="12" customFormat="1" x14ac:dyDescent="0.3">
      <c r="A63" s="6"/>
      <c r="B63" s="23"/>
      <c r="C63" s="25"/>
      <c r="D63" s="21"/>
      <c r="E63" s="21"/>
      <c r="F63" s="24">
        <f>(Tabelle34[[#This Row],[bis]]*24)-(Tabelle34[[#This Row],[von]]*24)</f>
        <v>0</v>
      </c>
    </row>
    <row r="64" spans="1:6" s="12" customFormat="1" x14ac:dyDescent="0.3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3">
      <c r="A65" s="6"/>
      <c r="B65" s="23"/>
      <c r="C65" s="25"/>
      <c r="D65" s="26"/>
      <c r="E65" s="27"/>
      <c r="F65">
        <f>(Tabelle34[[#This Row],[bis]]*24)-(Tabelle34[[#This Row],[von]]*24)</f>
        <v>0</v>
      </c>
    </row>
    <row r="66" spans="1:7" s="12" customFormat="1" x14ac:dyDescent="0.3">
      <c r="A66" s="6"/>
      <c r="B66" s="23" t="s">
        <v>8</v>
      </c>
      <c r="C66" s="20"/>
      <c r="D66" s="21"/>
      <c r="E66" s="21"/>
      <c r="F66" s="24">
        <f>SUM(F8:F65)</f>
        <v>79.5</v>
      </c>
    </row>
    <row r="67" spans="1:7" s="12" customFormat="1" x14ac:dyDescent="0.3">
      <c r="A67" s="6"/>
      <c r="B67"/>
      <c r="C67"/>
      <c r="D67"/>
      <c r="F67"/>
      <c r="G67"/>
    </row>
    <row r="68" spans="1:7" s="12" customFormat="1" x14ac:dyDescent="0.3">
      <c r="A68" s="6"/>
      <c r="B68" s="6"/>
      <c r="C68" s="6"/>
      <c r="D68" s="6"/>
      <c r="F68"/>
      <c r="G68"/>
    </row>
    <row r="69" spans="1:7" s="12" customFormat="1" ht="18" x14ac:dyDescent="0.35">
      <c r="A69" s="6"/>
      <c r="B69" s="29"/>
      <c r="C69" s="6"/>
      <c r="D69" s="6"/>
      <c r="F69"/>
      <c r="G69"/>
    </row>
    <row r="70" spans="1:7" s="12" customFormat="1" x14ac:dyDescent="0.3">
      <c r="A70" s="6"/>
      <c r="B70" s="6"/>
      <c r="C70" s="6"/>
      <c r="D70" s="6"/>
      <c r="F70"/>
      <c r="G70"/>
    </row>
    <row r="71" spans="1:7" s="12" customFormat="1" ht="15.6" x14ac:dyDescent="0.3">
      <c r="A71" s="6"/>
      <c r="B71" s="30"/>
      <c r="C71" s="30"/>
      <c r="D71" s="31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33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34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6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ht="18" x14ac:dyDescent="0.35">
      <c r="A114" s="6"/>
      <c r="B114" s="29"/>
      <c r="C114" s="6"/>
      <c r="D114" s="6"/>
      <c r="F114"/>
      <c r="G114"/>
    </row>
    <row r="115" spans="1:7" s="12" customFormat="1" x14ac:dyDescent="0.3">
      <c r="A115" s="6"/>
      <c r="B115" s="6"/>
      <c r="C115" s="6"/>
      <c r="D115" s="6"/>
      <c r="F115"/>
      <c r="G115"/>
    </row>
    <row r="116" spans="1:7" s="12" customFormat="1" ht="15.6" x14ac:dyDescent="0.3">
      <c r="A116" s="6"/>
      <c r="B116" s="30"/>
      <c r="C116" s="30"/>
      <c r="D116" s="31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34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6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ht="18" x14ac:dyDescent="0.35">
      <c r="A159" s="6"/>
      <c r="B159" s="29"/>
      <c r="C159" s="6"/>
      <c r="D159" s="6"/>
      <c r="F159"/>
      <c r="G159"/>
    </row>
    <row r="160" spans="1:7" s="12" customFormat="1" x14ac:dyDescent="0.3">
      <c r="A160" s="6"/>
      <c r="B160" s="6"/>
      <c r="C160" s="6"/>
      <c r="D160" s="6"/>
      <c r="F160"/>
      <c r="G160"/>
    </row>
    <row r="161" spans="1:7" s="12" customFormat="1" ht="15.6" x14ac:dyDescent="0.3">
      <c r="A161" s="6"/>
      <c r="B161" s="30"/>
      <c r="C161" s="30"/>
      <c r="D161" s="31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34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6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ht="18" x14ac:dyDescent="0.35">
      <c r="A204" s="6"/>
      <c r="B204" s="29"/>
      <c r="C204" s="6"/>
      <c r="D204" s="6"/>
      <c r="F204"/>
      <c r="G204"/>
    </row>
    <row r="205" spans="1:7" s="12" customFormat="1" x14ac:dyDescent="0.3">
      <c r="A205" s="6"/>
      <c r="B205" s="6"/>
      <c r="C205" s="6"/>
      <c r="D205" s="6"/>
      <c r="F205"/>
      <c r="G205"/>
    </row>
    <row r="206" spans="1:7" s="12" customFormat="1" ht="15.6" x14ac:dyDescent="0.3">
      <c r="A206" s="6"/>
      <c r="B206" s="30"/>
      <c r="C206" s="30"/>
      <c r="D206" s="31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s="12" customFormat="1" x14ac:dyDescent="0.3">
      <c r="A231" s="6"/>
      <c r="B231" s="6"/>
      <c r="C231" s="6"/>
      <c r="D231" s="32"/>
      <c r="F231"/>
      <c r="G231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A237" s="6"/>
      <c r="B237" s="6"/>
      <c r="C237" s="6"/>
      <c r="D237" s="32"/>
    </row>
    <row r="238" spans="1:7" x14ac:dyDescent="0.3">
      <c r="A238" s="6"/>
      <c r="B238" s="6"/>
      <c r="C238" s="6"/>
      <c r="D238" s="32"/>
    </row>
    <row r="239" spans="1:7" x14ac:dyDescent="0.3">
      <c r="B239" s="6"/>
      <c r="C239" s="6"/>
      <c r="D239" s="32"/>
    </row>
    <row r="240" spans="1:7" x14ac:dyDescent="0.3">
      <c r="B240" s="6"/>
      <c r="C240" s="6"/>
      <c r="D240" s="32"/>
    </row>
    <row r="241" spans="2:4" x14ac:dyDescent="0.3">
      <c r="B241" s="6"/>
      <c r="C241" s="6"/>
      <c r="D241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9"/>
  <sheetViews>
    <sheetView topLeftCell="A21" workbookViewId="0">
      <selection activeCell="B35" sqref="B35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3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3"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3">
      <c r="B13" s="19" t="s">
        <v>91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3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3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3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3">
      <c r="B18" s="23" t="s">
        <v>50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3">
      <c r="B19" s="19" t="s">
        <v>58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3">
      <c r="B20" s="19" t="s">
        <v>56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3">
      <c r="B21" s="19" t="s">
        <v>57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3">
      <c r="B22" s="19" t="s">
        <v>57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3">
      <c r="B23" s="23" t="s">
        <v>50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3">
      <c r="B24" s="19" t="s">
        <v>64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3">
      <c r="B25" s="19" t="s">
        <v>50</v>
      </c>
      <c r="C25" s="20">
        <v>43593</v>
      </c>
      <c r="D25" s="21">
        <v>0.5</v>
      </c>
      <c r="E25" s="21">
        <v>0.54166666666666663</v>
      </c>
      <c r="F25">
        <f>(Tabelle37[[#This Row],[bis]]*24)-(Tabelle37[[#This Row],[von]]*24)</f>
        <v>1</v>
      </c>
    </row>
    <row r="26" spans="2:6" x14ac:dyDescent="0.3">
      <c r="B26" s="19" t="s">
        <v>65</v>
      </c>
      <c r="C26" s="20">
        <v>43593</v>
      </c>
      <c r="D26" s="21">
        <v>0.54166666666666663</v>
      </c>
      <c r="E26" s="21">
        <v>0.58333333333333337</v>
      </c>
      <c r="F26">
        <f>(Tabelle37[[#This Row],[bis]]*24)-(Tabelle37[[#This Row],[von]]*24)</f>
        <v>1</v>
      </c>
    </row>
    <row r="27" spans="2:6" x14ac:dyDescent="0.3">
      <c r="B27" s="23" t="s">
        <v>87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3">
      <c r="B28" s="23" t="s">
        <v>88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3">
      <c r="B29" s="23" t="s">
        <v>89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3">
      <c r="B30" s="23" t="s">
        <v>90</v>
      </c>
      <c r="C30" s="20">
        <v>43615</v>
      </c>
      <c r="D30" s="21">
        <v>0.54166666666666663</v>
      </c>
      <c r="E30" s="21">
        <v>0.70833333333333337</v>
      </c>
      <c r="F30">
        <f>(Tabelle37[[#This Row],[bis]]*24)-(Tabelle37[[#This Row],[von]]*24)</f>
        <v>4</v>
      </c>
    </row>
    <row r="31" spans="2:6" x14ac:dyDescent="0.3">
      <c r="B31" s="23" t="s">
        <v>93</v>
      </c>
      <c r="C31" s="20">
        <v>43619</v>
      </c>
      <c r="D31" s="21">
        <v>0.5</v>
      </c>
      <c r="E31" s="21">
        <v>0.70833333333333337</v>
      </c>
      <c r="F31">
        <f>(Tabelle37[[#This Row],[bis]]*24)-(Tabelle37[[#This Row],[von]]*24)</f>
        <v>5</v>
      </c>
    </row>
    <row r="32" spans="2:6" x14ac:dyDescent="0.3">
      <c r="B32" s="23" t="s">
        <v>94</v>
      </c>
      <c r="C32" s="20">
        <v>43620</v>
      </c>
      <c r="D32" s="21">
        <v>0.54166666666666663</v>
      </c>
      <c r="E32" s="21">
        <v>0.625</v>
      </c>
      <c r="F32">
        <f>(Tabelle37[[#This Row],[bis]]*24)-(Tabelle37[[#This Row],[von]]*24)</f>
        <v>2</v>
      </c>
    </row>
    <row r="33" spans="2:6" x14ac:dyDescent="0.3">
      <c r="B33" s="23" t="s">
        <v>63</v>
      </c>
      <c r="C33" s="20">
        <v>43621</v>
      </c>
      <c r="D33" s="21">
        <v>0.5</v>
      </c>
      <c r="E33" s="21">
        <v>0.6875</v>
      </c>
      <c r="F33">
        <f>(Tabelle37[[#This Row],[bis]]*24)-(Tabelle37[[#This Row],[von]]*24)</f>
        <v>4.5</v>
      </c>
    </row>
    <row r="34" spans="2:6" x14ac:dyDescent="0.3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">
      <c r="B36" s="19"/>
      <c r="C36" s="20"/>
      <c r="D36" s="21"/>
      <c r="E36" s="21"/>
      <c r="F36">
        <f>(Tabelle37[[#This Row],[bis]]*24)-(Tabelle37[[#This Row],[von]]*24)</f>
        <v>0</v>
      </c>
    </row>
    <row r="37" spans="2:6" x14ac:dyDescent="0.3">
      <c r="B37" s="19"/>
      <c r="C37" s="20"/>
      <c r="D37" s="21"/>
      <c r="E37" s="21"/>
      <c r="F37">
        <f>(Tabelle37[[#This Row],[bis]]*24)-(Tabelle37[[#This Row],[von]]*24)</f>
        <v>0</v>
      </c>
    </row>
    <row r="38" spans="2:6" x14ac:dyDescent="0.3">
      <c r="B38" s="19"/>
      <c r="C38" s="20"/>
      <c r="D38" s="21"/>
      <c r="E38" s="21"/>
      <c r="F38">
        <f>(Tabelle37[[#This Row],[bis]]*24)-(Tabelle37[[#This Row],[von]]*24)</f>
        <v>0</v>
      </c>
    </row>
    <row r="39" spans="2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6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6" x14ac:dyDescent="0.3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3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3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3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>
        <f>(Tabelle37[[#This Row],[bis]]*24)-(Tabelle37[[#This Row],[von]]*24)</f>
        <v>0</v>
      </c>
    </row>
    <row r="55" spans="1:6" s="12" customFormat="1" x14ac:dyDescent="0.3">
      <c r="A55" s="6"/>
      <c r="B55" s="23"/>
      <c r="C55" s="25"/>
      <c r="D55" s="21"/>
      <c r="E55" s="21"/>
      <c r="F55">
        <f>(Tabelle37[[#This Row],[bis]]*24)-(Tabelle37[[#This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6" s="12" customFormat="1" x14ac:dyDescent="0.3">
      <c r="A57" s="6"/>
      <c r="B57" s="23"/>
      <c r="C57" s="25"/>
      <c r="D57" s="26"/>
      <c r="E57" s="27"/>
      <c r="F57">
        <f>(Tabelle37[[#This Row],[bis]]*24)-(Tabelle37[[#This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6" s="12" customFormat="1" x14ac:dyDescent="0.3">
      <c r="A59" s="6"/>
      <c r="B59" s="23"/>
      <c r="C59" s="25"/>
      <c r="D59" s="21"/>
      <c r="E59" s="21"/>
      <c r="F59">
        <f>(Tabelle37[[#This Row],[bis]]*24)-(Tabelle37[[#This Row],[von]]*24)</f>
        <v>0</v>
      </c>
    </row>
    <row r="60" spans="1:6" s="12" customFormat="1" x14ac:dyDescent="0.3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6" s="12" customFormat="1" x14ac:dyDescent="0.3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3">
      <c r="A63" s="6"/>
      <c r="B63" s="23"/>
      <c r="C63" s="20"/>
      <c r="D63" s="21"/>
      <c r="E63" s="21"/>
      <c r="F63">
        <f>(Tabelle37[[#This Row],[bis]]*24)-(Tabelle37[[#This Row],[von]]*24)</f>
        <v>0</v>
      </c>
    </row>
    <row r="64" spans="1:6" s="12" customFormat="1" x14ac:dyDescent="0.3">
      <c r="A64" s="6"/>
      <c r="B64" s="39" t="s">
        <v>8</v>
      </c>
      <c r="C64" s="28"/>
      <c r="D64" s="28"/>
      <c r="E64" s="28"/>
      <c r="F64">
        <f>SUM(F8:F63)</f>
        <v>78</v>
      </c>
    </row>
    <row r="65" spans="1:7" s="12" customFormat="1" x14ac:dyDescent="0.3">
      <c r="A65" s="6"/>
      <c r="B65"/>
      <c r="C65"/>
      <c r="D65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8" x14ac:dyDescent="0.35">
      <c r="A67" s="6"/>
      <c r="B67" s="29"/>
      <c r="C67" s="6"/>
      <c r="D67" s="6"/>
      <c r="F67"/>
      <c r="G67"/>
    </row>
    <row r="68" spans="1:7" s="12" customFormat="1" x14ac:dyDescent="0.3">
      <c r="A68" s="6"/>
      <c r="B68" s="6"/>
      <c r="C68" s="6"/>
      <c r="D68" s="6"/>
      <c r="F68"/>
      <c r="G68"/>
    </row>
    <row r="69" spans="1:7" s="12" customFormat="1" ht="15.6" x14ac:dyDescent="0.3">
      <c r="A69" s="6"/>
      <c r="B69" s="30"/>
      <c r="C69" s="30"/>
      <c r="D69" s="31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33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34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8" x14ac:dyDescent="0.35">
      <c r="A112" s="6"/>
      <c r="B112" s="29"/>
      <c r="C112" s="6"/>
      <c r="D112" s="6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ht="15.6" x14ac:dyDescent="0.3">
      <c r="A114" s="6"/>
      <c r="B114" s="30"/>
      <c r="C114" s="30"/>
      <c r="D114" s="31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34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8" x14ac:dyDescent="0.35">
      <c r="A157" s="6"/>
      <c r="B157" s="29"/>
      <c r="C157" s="6"/>
      <c r="D157" s="6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ht="15.6" x14ac:dyDescent="0.3">
      <c r="A159" s="6"/>
      <c r="B159" s="30"/>
      <c r="C159" s="30"/>
      <c r="D159" s="31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34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8" x14ac:dyDescent="0.35">
      <c r="A202" s="6"/>
      <c r="B202" s="29"/>
      <c r="C202" s="6"/>
      <c r="D202" s="6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ht="15.6" x14ac:dyDescent="0.3">
      <c r="A204" s="6"/>
      <c r="B204" s="30"/>
      <c r="C204" s="30"/>
      <c r="D204" s="31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B237" s="6"/>
      <c r="C237" s="6"/>
      <c r="D237" s="32"/>
    </row>
    <row r="238" spans="1:7" x14ac:dyDescent="0.3">
      <c r="B238" s="6"/>
      <c r="C238" s="6"/>
      <c r="D238" s="32"/>
    </row>
    <row r="239" spans="1:7" x14ac:dyDescent="0.3">
      <c r="B239" s="6"/>
      <c r="C239" s="6"/>
      <c r="D239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opLeftCell="B46" zoomScaleNormal="100" workbookViewId="0">
      <selection activeCell="I32" sqref="I32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61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23" t="s">
        <v>66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">
      <c r="B21" s="23" t="s">
        <v>67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">
      <c r="B22" s="23" t="s">
        <v>68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">
      <c r="B23" s="23" t="s">
        <v>69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">
      <c r="B24" s="23" t="s">
        <v>63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">
      <c r="B25" s="19" t="s">
        <v>65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3">
      <c r="B26" s="23" t="s">
        <v>70</v>
      </c>
      <c r="C26" s="20">
        <v>43594</v>
      </c>
      <c r="D26" s="21">
        <v>0.75</v>
      </c>
      <c r="E26" s="21">
        <v>0.91666666666666663</v>
      </c>
      <c r="F26" s="24">
        <f>(Tabelle36[[#This Row],[bis]]*24)-(Tabelle36[[#This Row],[von]]*24)</f>
        <v>4</v>
      </c>
    </row>
    <row r="27" spans="2:6" x14ac:dyDescent="0.3">
      <c r="B27" s="23" t="s">
        <v>84</v>
      </c>
      <c r="C27" s="20">
        <v>43606</v>
      </c>
      <c r="D27" s="21">
        <v>0.75</v>
      </c>
      <c r="E27" s="21">
        <v>0.91666666666666663</v>
      </c>
      <c r="F27" s="24">
        <v>4</v>
      </c>
    </row>
    <row r="28" spans="2:6" x14ac:dyDescent="0.3">
      <c r="B28" s="23" t="s">
        <v>85</v>
      </c>
      <c r="C28" s="20">
        <v>43612</v>
      </c>
      <c r="D28" s="21">
        <v>0.75</v>
      </c>
      <c r="E28" s="21">
        <v>0.9375</v>
      </c>
      <c r="F28">
        <f>(Tabelle36[[#This Row],[bis]]*24)-(Tabelle36[[#This Row],[von]]*24)</f>
        <v>4.5</v>
      </c>
    </row>
    <row r="29" spans="2:6" x14ac:dyDescent="0.3">
      <c r="B29" s="23" t="s">
        <v>86</v>
      </c>
      <c r="C29" s="20">
        <v>43614</v>
      </c>
      <c r="D29" s="21">
        <v>0.54166666666666663</v>
      </c>
      <c r="E29" s="21">
        <v>0.70833333333333337</v>
      </c>
      <c r="F29">
        <v>4</v>
      </c>
    </row>
    <row r="30" spans="2:6" x14ac:dyDescent="0.3">
      <c r="B30" s="23" t="s">
        <v>92</v>
      </c>
      <c r="C30" s="20">
        <v>43615</v>
      </c>
      <c r="D30" s="21">
        <v>0.54166666666666663</v>
      </c>
      <c r="E30" s="21">
        <v>0.6875</v>
      </c>
      <c r="F30">
        <f>(Tabelle36[[#This Row],[bis]]*24)-(Tabelle36[[#This Row],[von]]*24)</f>
        <v>3.5</v>
      </c>
    </row>
    <row r="31" spans="2:6" x14ac:dyDescent="0.3">
      <c r="B31" s="23" t="s">
        <v>92</v>
      </c>
      <c r="C31" s="20">
        <v>43622</v>
      </c>
      <c r="D31" s="21">
        <v>0.72916666666666663</v>
      </c>
      <c r="E31" s="21">
        <v>0.875</v>
      </c>
      <c r="F31">
        <f>(Tabelle36[[#This Row],[bis]]*24)-(Tabelle36[[#This Row],[von]]*24)</f>
        <v>3.5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39" t="s">
        <v>8</v>
      </c>
      <c r="C55" s="28"/>
      <c r="D55" s="28"/>
      <c r="E55" s="28"/>
      <c r="F55">
        <f>SUM(F8:F54)</f>
        <v>70</v>
      </c>
    </row>
    <row r="57" spans="1:6" x14ac:dyDescent="0.3">
      <c r="B57" s="6"/>
      <c r="C57" s="6"/>
      <c r="D57" s="6"/>
    </row>
    <row r="58" spans="1:6" ht="18" x14ac:dyDescent="0.35">
      <c r="B58" s="29"/>
      <c r="C58" s="6"/>
      <c r="D58" s="6"/>
    </row>
    <row r="59" spans="1:6" x14ac:dyDescent="0.3">
      <c r="A59" s="6"/>
      <c r="B59" s="6"/>
      <c r="C59" s="6"/>
      <c r="D59" s="6"/>
    </row>
    <row r="60" spans="1:6" ht="15.6" x14ac:dyDescent="0.3">
      <c r="A60" s="6"/>
      <c r="B60" s="30"/>
      <c r="C60" s="30"/>
      <c r="D60" s="31"/>
    </row>
    <row r="61" spans="1:6" x14ac:dyDescent="0.3">
      <c r="A61" s="6"/>
      <c r="B61" s="6"/>
      <c r="C61" s="6"/>
      <c r="D61" s="32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33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34"/>
      <c r="C100" s="6"/>
      <c r="D100" s="32"/>
    </row>
    <row r="101" spans="1:4" x14ac:dyDescent="0.3">
      <c r="A101" s="6"/>
      <c r="B101" s="6"/>
      <c r="C101" s="6"/>
      <c r="D101" s="6"/>
    </row>
    <row r="102" spans="1:4" x14ac:dyDescent="0.3">
      <c r="A102" s="6"/>
      <c r="B102" s="6"/>
      <c r="C102" s="6"/>
      <c r="D102" s="6"/>
    </row>
    <row r="103" spans="1:4" ht="18" x14ac:dyDescent="0.35">
      <c r="A103" s="6"/>
      <c r="B103" s="29"/>
      <c r="C103" s="6"/>
      <c r="D103" s="6"/>
    </row>
    <row r="104" spans="1:4" x14ac:dyDescent="0.3">
      <c r="A104" s="6"/>
      <c r="B104" s="6"/>
      <c r="C104" s="6"/>
      <c r="D104" s="6"/>
    </row>
    <row r="105" spans="1:4" ht="15.6" x14ac:dyDescent="0.3">
      <c r="A105" s="6"/>
      <c r="B105" s="30"/>
      <c r="C105" s="30"/>
      <c r="D105" s="31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34"/>
      <c r="C145" s="6"/>
      <c r="D145" s="32"/>
    </row>
    <row r="146" spans="1:4" x14ac:dyDescent="0.3">
      <c r="A146" s="6"/>
      <c r="B146" s="6"/>
      <c r="C146" s="6"/>
      <c r="D146" s="6"/>
    </row>
    <row r="147" spans="1:4" x14ac:dyDescent="0.3">
      <c r="A147" s="6"/>
      <c r="B147" s="6"/>
      <c r="C147" s="6"/>
      <c r="D147" s="6"/>
    </row>
    <row r="148" spans="1:4" ht="18" x14ac:dyDescent="0.35">
      <c r="A148" s="6"/>
      <c r="B148" s="29"/>
      <c r="C148" s="6"/>
      <c r="D148" s="6"/>
    </row>
    <row r="149" spans="1:4" x14ac:dyDescent="0.3">
      <c r="A149" s="6"/>
      <c r="B149" s="6"/>
      <c r="C149" s="6"/>
      <c r="D149" s="6"/>
    </row>
    <row r="150" spans="1:4" ht="15.6" x14ac:dyDescent="0.3">
      <c r="A150" s="6"/>
      <c r="B150" s="30"/>
      <c r="C150" s="30"/>
      <c r="D150" s="31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34"/>
      <c r="C190" s="6"/>
      <c r="D190" s="32"/>
    </row>
    <row r="191" spans="1:4" x14ac:dyDescent="0.3">
      <c r="A191" s="6"/>
      <c r="B191" s="6"/>
      <c r="C191" s="6"/>
      <c r="D191" s="6"/>
    </row>
    <row r="192" spans="1:4" x14ac:dyDescent="0.3">
      <c r="A192" s="6"/>
      <c r="B192" s="6"/>
      <c r="C192" s="6"/>
      <c r="D192" s="6"/>
    </row>
    <row r="193" spans="1:4" ht="18" x14ac:dyDescent="0.35">
      <c r="A193" s="6"/>
      <c r="B193" s="29"/>
      <c r="C193" s="6"/>
      <c r="D193" s="6"/>
    </row>
    <row r="194" spans="1:4" x14ac:dyDescent="0.3">
      <c r="A194" s="6"/>
      <c r="B194" s="6"/>
      <c r="C194" s="6"/>
      <c r="D194" s="6"/>
    </row>
    <row r="195" spans="1:4" ht="15.6" x14ac:dyDescent="0.3">
      <c r="A195" s="6"/>
      <c r="B195" s="30"/>
      <c r="C195" s="30"/>
      <c r="D195" s="31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2019-06-06T21:03:27Z</dcterms:modified>
</cp:coreProperties>
</file>