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gan\Documents\GitHub\IT_Projekt_SS19\Arbeitsdokumente\"/>
    </mc:Choice>
  </mc:AlternateContent>
  <xr:revisionPtr revIDLastSave="0" documentId="13_ncr:1_{9B90003F-B293-430C-AF8F-9B78D1140D83}" xr6:coauthVersionLast="36" xr6:coauthVersionMax="36" xr10:uidLastSave="{00000000-0000-0000-0000-000000000000}"/>
  <bookViews>
    <workbookView xWindow="5676" yWindow="456" windowWidth="19920" windowHeight="14496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" i="3" l="1"/>
  <c r="F33" i="3"/>
  <c r="F34" i="3"/>
  <c r="F35" i="3"/>
  <c r="F32" i="3"/>
  <c r="F26" i="7" l="1"/>
  <c r="F13" i="5" l="1"/>
  <c r="F14" i="5"/>
  <c r="F15" i="5"/>
  <c r="F16" i="5"/>
  <c r="F17" i="5"/>
  <c r="F18" i="5"/>
  <c r="F19" i="5"/>
  <c r="F10" i="5"/>
  <c r="F11" i="5"/>
  <c r="F14" i="3"/>
  <c r="F10" i="3"/>
  <c r="F11" i="3"/>
  <c r="F27" i="3"/>
  <c r="F28" i="3"/>
  <c r="F29" i="3"/>
  <c r="F30" i="3"/>
  <c r="F31" i="3"/>
  <c r="F23" i="3"/>
  <c r="F22" i="3"/>
  <c r="F7" i="2" l="1"/>
  <c r="F33" i="4"/>
  <c r="F34" i="4"/>
  <c r="F35" i="4"/>
  <c r="F36" i="4"/>
  <c r="F37" i="4"/>
  <c r="F38" i="4"/>
  <c r="F8" i="4" l="1"/>
  <c r="F9" i="4"/>
  <c r="F10" i="4"/>
  <c r="F11" i="4"/>
  <c r="F12" i="4"/>
  <c r="F21" i="2"/>
  <c r="F22" i="2"/>
  <c r="F29" i="2"/>
  <c r="F23" i="2"/>
  <c r="F20" i="5" l="1"/>
  <c r="F21" i="5"/>
  <c r="F22" i="5"/>
  <c r="F23" i="5"/>
  <c r="F24" i="5"/>
  <c r="F25" i="5"/>
  <c r="F26" i="5"/>
  <c r="F27" i="5"/>
  <c r="F28" i="5"/>
  <c r="F29" i="5"/>
  <c r="F30" i="5"/>
  <c r="F31" i="5"/>
  <c r="F12" i="5"/>
  <c r="F9" i="5"/>
  <c r="F8" i="5"/>
  <c r="F7" i="5"/>
  <c r="F26" i="3"/>
  <c r="F25" i="3"/>
  <c r="F24" i="3"/>
  <c r="F19" i="3"/>
  <c r="F20" i="3"/>
  <c r="F21" i="3"/>
  <c r="F16" i="3"/>
  <c r="F15" i="3"/>
  <c r="F13" i="3"/>
  <c r="F12" i="3"/>
  <c r="F9" i="3"/>
  <c r="F8" i="3"/>
  <c r="F7" i="3"/>
  <c r="F17" i="3"/>
  <c r="F18" i="3"/>
  <c r="F20" i="7" l="1"/>
  <c r="F17" i="7"/>
  <c r="F19" i="7" l="1"/>
  <c r="F8" i="2" l="1"/>
  <c r="F9" i="2" l="1"/>
  <c r="F10" i="2"/>
  <c r="F11" i="2"/>
  <c r="F12" i="2"/>
  <c r="F14" i="2"/>
  <c r="F13" i="2"/>
  <c r="F55" i="2" l="1"/>
  <c r="F65" i="2"/>
  <c r="F66" i="2"/>
  <c r="F64" i="2"/>
  <c r="F56" i="2"/>
  <c r="F57" i="2"/>
  <c r="F58" i="2"/>
  <c r="F59" i="2"/>
  <c r="F60" i="2"/>
  <c r="F61" i="2"/>
  <c r="F62" i="2"/>
  <c r="F63" i="2"/>
  <c r="F15" i="2"/>
  <c r="F16" i="2"/>
  <c r="F17" i="2"/>
  <c r="F18" i="2"/>
  <c r="F19" i="2"/>
  <c r="F20" i="2"/>
  <c r="F24" i="2"/>
  <c r="F25" i="2"/>
  <c r="F26" i="2"/>
  <c r="F27" i="2"/>
  <c r="F28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67" i="2" l="1"/>
  <c r="F28" i="4"/>
  <c r="F29" i="4"/>
  <c r="F30" i="4"/>
  <c r="F31" i="4"/>
  <c r="F32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7" i="7" l="1"/>
  <c r="F9" i="7"/>
  <c r="F10" i="7"/>
  <c r="F11" i="7"/>
  <c r="F13" i="7"/>
  <c r="F14" i="7"/>
  <c r="F15" i="7"/>
  <c r="F16" i="7"/>
  <c r="F18" i="7"/>
  <c r="F21" i="7"/>
  <c r="F22" i="7"/>
  <c r="F23" i="7"/>
  <c r="F24" i="7"/>
  <c r="F25" i="7"/>
  <c r="F8" i="7"/>
  <c r="F13" i="4" l="1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7" i="4"/>
  <c r="F37" i="3" l="1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 l="1"/>
  <c r="F28" i="7" l="1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 l="1"/>
  <c r="F67" i="4" l="1"/>
  <c r="C4" i="1" s="1"/>
  <c r="F55" i="7"/>
  <c r="E4" i="1" s="1"/>
  <c r="B4" i="1"/>
  <c r="D4" i="1"/>
  <c r="A4" i="1" l="1"/>
</calcChain>
</file>

<file path=xl/sharedStrings.xml><?xml version="1.0" encoding="utf-8"?>
<sst xmlns="http://schemas.openxmlformats.org/spreadsheetml/2006/main" count="185" uniqueCount="97">
  <si>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</si>
  <si>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</si>
  <si>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</si>
  <si>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</si>
  <si>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</si>
  <si>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</si>
  <si>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</si>
  <si>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</si>
  <si>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</si>
  <si>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</si>
  <si>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</si>
  <si>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</si>
  <si>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</si>
  <si>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</si>
  <si>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</si>
  <si>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</si>
  <si>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</si>
  <si>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</si>
  <si>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</si>
  <si>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</si>
  <si>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</si>
  <si>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</si>
  <si>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</si>
  <si>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</si>
  <si>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</si>
  <si>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</si>
  <si>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</si>
  <si>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</si>
  <si>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</si>
  <si>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</si>
  <si>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</si>
  <si>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</si>
  <si>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</si>
  <si>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</si>
  <si>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</si>
  <si>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</si>
  <si>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</si>
  <si>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</si>
  <si>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</si>
  <si>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</si>
  <si>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</si>
  <si>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</si>
  <si>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</si>
  <si>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</si>
  <si>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</si>
  <si>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</si>
  <si>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</si>
  <si>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</si>
  <si>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Weekly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</si>
  <si>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</si>
  <si>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</si>
  <si>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</si>
  <si>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</si>
  <si>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</si>
  <si>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</si>
  <si>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</si>
  <si>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Literaturrecherche (Lasten und Pflichtenheft)</t>
  </si>
  <si>
    <t>Literaturrecherche (Lasten und Pflichtenheft) und Ausarbeitung</t>
  </si>
  <si>
    <t>1. Meilenstein</t>
  </si>
  <si>
    <t>Interviews + Auswertung der Interviews</t>
  </si>
  <si>
    <t>Szenarien für Entscheidung schreiben</t>
  </si>
  <si>
    <t xml:space="preserve">beginnen mit Erfassung von Szenarien für CRM - System </t>
  </si>
  <si>
    <t>Vorbereitung 2.Meilenstein</t>
  </si>
  <si>
    <t>Schreiben der Seminararbeit</t>
  </si>
  <si>
    <t>Erstellung von Anforderungskatalog/Schreiben der Seminararbeit</t>
  </si>
  <si>
    <t>2. Meilenstein</t>
  </si>
  <si>
    <t>Szenarien für Entscheidung entwickeln</t>
  </si>
  <si>
    <t>Dokument Szenarien für Entscheidung schreiben + CiviCRM angeschaut/verglichen</t>
  </si>
  <si>
    <t>Dokument Szenarien für Entscheidung weiterschreiben + weitere CRM Lösungen angeschaut/analysiert</t>
  </si>
  <si>
    <t>Fertigstellung der Entscheidungsfindung + Planung der Umsetzung</t>
  </si>
  <si>
    <t>Odoo Lizenz überprüft, derzeitiges System nochmal hinsichtlich Anforderungen überprüft</t>
  </si>
  <si>
    <t>Nacharbeitung &amp; Aufbereitung nach Meilenstein</t>
  </si>
  <si>
    <t>Installieren potentieller CRM Systeme (Demo Versionen) &amp; Prüfung auf erhobene Anforderungen</t>
  </si>
  <si>
    <t>Intere Abstimmung zu Vorgehensweise bei Meilenstein Termin &amp; Inhalt des Meilensteins</t>
  </si>
  <si>
    <t>Prüfen der ausgewählten Lösung - Odoo</t>
  </si>
  <si>
    <t>Verfassen der Seminararbeit</t>
  </si>
  <si>
    <t>Vorbereitung Workshop zur Abstimmung der Anforderungen der Stakeholder</t>
  </si>
  <si>
    <t>Interne Abstimmung zum Workshop &amp; Vorgehensweise definieren</t>
  </si>
  <si>
    <t>Prüfen der Umsetzungsmöglichkeiten in Odoo &amp; anschließende Abstimmung</t>
  </si>
  <si>
    <t>Meeting mit Projektpartner (Institut)</t>
  </si>
  <si>
    <t>Interviewdurchführung inkl. Aufbereitung &amp; interner Abstimmung</t>
  </si>
  <si>
    <t>Finale Abstimmung &amp; Vorbereitung &amp; Workshopdurchführung</t>
  </si>
  <si>
    <t>Aufarbeitung Erkenntnisse Workshop &amp; Abstimmung nächster Schritte</t>
  </si>
  <si>
    <t>Weekly &amp; Weiterleiten der Informationen an Projektgruppe</t>
  </si>
  <si>
    <t>Literaturrecherche, Umsetzung des neuen System planen</t>
  </si>
  <si>
    <t>Mit den Ergebnissen des Workshops auseinandersetzen; Planen für Umsetzung</t>
  </si>
  <si>
    <t xml:space="preserve"> Anpassung und Erweiterung der Marktrecherche, Literaturrecherche</t>
  </si>
  <si>
    <t>Anforderungsanalyse schreiben</t>
  </si>
  <si>
    <t>Literaturrecherche (Anforderunganalyse)</t>
  </si>
  <si>
    <t>Mit den Ergebnissen des Workshops auseinandersetzen</t>
  </si>
  <si>
    <t xml:space="preserve"> Bearbeitung der Anforderungsanalyse</t>
  </si>
  <si>
    <t>Besprechung mit dem Projektleiter</t>
  </si>
  <si>
    <t>Literaturrecherche, Lesen von Papers</t>
  </si>
  <si>
    <t xml:space="preserve">Literaturrecherche (Planung der Umsetzung) </t>
  </si>
  <si>
    <t>Lesen von Papers</t>
  </si>
  <si>
    <t>Arbeiten an der Seminararbeit, lesen von Papern</t>
  </si>
  <si>
    <t xml:space="preserve">Überarbeiten der Arbeit, Meeting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</si>
</sst>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rgb="FFF4B084"/>
      </top>
      <bottom style="thin">
        <color rgb="FFF4B08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14" fontId="8" fillId="0" borderId="0" xfId="0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Border="1" applyAlignment="1" applyProtection="1">
      <alignment horizontal="center"/>
      <protection locked="0"/>
    </xf>
    <xf numFmtId="164" fontId="9" fillId="0" borderId="8" xfId="0" applyNumberFormat="1" applyFont="1" applyBorder="1" applyAlignment="1" applyProtection="1">
      <alignment horizontal="center"/>
      <protection locked="0"/>
    </xf>
    <xf numFmtId="164" fontId="9" fillId="0" borderId="0" xfId="0" applyNumberFormat="1" applyFont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89</c:v>
                </c:pt>
                <c:pt idx="1">
                  <c:v>79.5</c:v>
                </c:pt>
                <c:pt idx="2">
                  <c:v>75</c:v>
                </c:pt>
                <c:pt idx="3">
                  <c:v>78</c:v>
                </c:pt>
                <c:pt idx="4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7" totalsRowShown="0" headerRowDxfId="25">
  <autoFilter ref="B6:F67" xr:uid="{00000000-0009-0000-0100-000001000000}"/>
  <sortState ref="B7:H67">
    <sortCondition ref="C6:C67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67" totalsRowCount="1" headerRowDxfId="23">
  <autoFilter ref="B6:F66" xr:uid="{00000000-0009-0000-0100-000003000000}"/>
  <sortState ref="B7:H46">
    <sortCondition ref="D6:D46"/>
  </sortState>
  <tableColumns count="5">
    <tableColumn id="2" xr3:uid="{00000000-0010-0000-0100-000002000000}" name="Beschreibung" totalsRowLabel="GESAMT" dataDxfId="22" totalsRowDxfId="21"/>
    <tableColumn id="3" xr3:uid="{00000000-0010-0000-0100-000003000000}" name="Datum" dataDxfId="20" totalsRowDxfId="19"/>
    <tableColumn id="8" xr3:uid="{00000000-0010-0000-0100-000008000000}" name="von" dataDxfId="18" totalsRowDxfId="17"/>
    <tableColumn id="4" xr3:uid="{00000000-0010-0000-0100-000004000000}" name="bis" dataDxfId="16" totalsRowDxfId="15"/>
    <tableColumn id="5" xr3:uid="{00000000-0010-0000-0100-000005000000}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66" totalsRowShown="0" headerRowDxfId="13">
  <autoFilter ref="B6:F66" xr:uid="{00000000-0009-0000-0100-000002000000}"/>
  <sortState ref="B7:H45">
    <sortCondition ref="D6:D45"/>
  </sortState>
  <tableColumns count="5">
    <tableColumn id="2" xr3:uid="{00000000-0010-0000-0200-000002000000}" name="Beschreibung" dataDxfId="12"/>
    <tableColumn id="3" xr3:uid="{00000000-0010-0000-0200-000003000000}" name="Datum" dataDxfId="11"/>
    <tableColumn id="8" xr3:uid="{00000000-0010-0000-0200-000008000000}" name="von" dataDxfId="10"/>
    <tableColumn id="4" xr3:uid="{00000000-0010-0000-0200-000004000000}" name="bis" dataDxfId="9"/>
    <tableColumn id="5" xr3:uid="{00000000-0010-0000-0200-000005000000}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64" totalsRowShown="0" headerRowDxfId="7">
  <autoFilter ref="B6:F64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5" totalsRowShown="0" headerRowDxfId="1">
  <autoFilter ref="B6:F55" xr:uid="{00000000-0009-0000-0100-000005000000}"/>
  <sortState ref="B7:H55">
    <sortCondition ref="C6:C55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tabSelected="1" zoomScale="85" zoomScaleNormal="85" workbookViewId="0">
      <selection activeCell="E29" sqref="E29"/>
    </sheetView>
  </sheetViews>
  <sheetFormatPr baseColWidth="10" defaultColWidth="10.6640625" defaultRowHeight="14.4" outlineLevelRow="1" outlineLevelCol="1" x14ac:dyDescent="0.3"/>
  <cols>
    <col min="1" max="1" width="23.44140625" bestFit="1" customWidth="1" outlineLevel="1"/>
    <col min="2" max="2" width="15.44140625" customWidth="1" outlineLevel="1"/>
    <col min="3" max="4" width="16.44140625" customWidth="1" outlineLevel="1"/>
    <col min="5" max="5" width="21.6640625" customWidth="1" outlineLevel="1"/>
    <col min="6" max="6" width="15.33203125" customWidth="1" outlineLevel="1"/>
    <col min="7" max="7" width="27.44140625" bestFit="1" customWidth="1"/>
    <col min="8" max="8" width="38.33203125" bestFit="1" customWidth="1"/>
    <col min="9" max="9" width="14.6640625" customWidth="1"/>
    <col min="10" max="10" width="9.44140625" bestFit="1" customWidth="1"/>
    <col min="11" max="11" width="41.44140625" customWidth="1"/>
  </cols>
  <sheetData>
    <row r="2" spans="1:10" ht="14.7" customHeight="1" x14ac:dyDescent="0.3">
      <c r="A2" s="48" t="s">
        <v>2</v>
      </c>
      <c r="B2" s="49"/>
      <c r="C2" s="49"/>
      <c r="D2" s="49"/>
      <c r="E2" s="50"/>
      <c r="F2" s="4"/>
      <c r="H2" s="38"/>
      <c r="I2" s="38"/>
      <c r="J2" s="38"/>
    </row>
    <row r="3" spans="1:10" x14ac:dyDescent="0.3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3">
      <c r="A4" s="1">
        <f>Samardzic!F67</f>
        <v>89</v>
      </c>
      <c r="B4" s="1">
        <f>Dusanic!F66</f>
        <v>79.5</v>
      </c>
      <c r="C4" s="1">
        <f>Tabelle35[[#Totals],[Dauer]]</f>
        <v>75</v>
      </c>
      <c r="D4" s="1">
        <f>Tomic!F64</f>
        <v>78</v>
      </c>
      <c r="E4" s="1">
        <f>Pargan!F55</f>
        <v>81.5</v>
      </c>
      <c r="G4" s="5"/>
      <c r="H4" s="38"/>
      <c r="I4" s="38"/>
      <c r="J4" s="38"/>
    </row>
    <row r="5" spans="1:10" x14ac:dyDescent="0.3">
      <c r="H5" s="38"/>
      <c r="I5" s="38"/>
      <c r="J5" s="38"/>
    </row>
    <row r="23" spans="2:5" x14ac:dyDescent="0.3">
      <c r="B23" s="4"/>
      <c r="C23" s="4"/>
      <c r="D23" s="4"/>
      <c r="E23" s="4"/>
    </row>
    <row r="24" spans="2:5" x14ac:dyDescent="0.3">
      <c r="D24" s="7"/>
      <c r="E24" s="7"/>
    </row>
    <row r="25" spans="2:5" x14ac:dyDescent="0.3">
      <c r="D25" s="7"/>
      <c r="E25" s="8"/>
    </row>
    <row r="26" spans="2:5" x14ac:dyDescent="0.3">
      <c r="D26" s="7"/>
      <c r="E26" s="8"/>
    </row>
    <row r="27" spans="2:5" outlineLevel="1" x14ac:dyDescent="0.3">
      <c r="D27" s="7"/>
      <c r="E27" s="9"/>
    </row>
    <row r="28" spans="2:5" outlineLevel="1" x14ac:dyDescent="0.3">
      <c r="D28" s="7"/>
      <c r="E28" s="9"/>
    </row>
    <row r="29" spans="2:5" outlineLevel="1" x14ac:dyDescent="0.3">
      <c r="D29" s="7"/>
      <c r="E29" s="9"/>
    </row>
    <row r="30" spans="2:5" outlineLevel="1" x14ac:dyDescent="0.3">
      <c r="D30" s="7"/>
      <c r="E30" s="9"/>
    </row>
    <row r="31" spans="2:5" outlineLevel="1" x14ac:dyDescent="0.3">
      <c r="D31" s="7"/>
      <c r="E31" s="9"/>
    </row>
    <row r="32" spans="2:5" outlineLevel="1" x14ac:dyDescent="0.3">
      <c r="D32" s="7"/>
      <c r="E32" s="9"/>
    </row>
    <row r="33" spans="4:5" outlineLevel="1" x14ac:dyDescent="0.3">
      <c r="D33" s="7"/>
      <c r="E33" s="9"/>
    </row>
    <row r="34" spans="4:5" outlineLevel="1" x14ac:dyDescent="0.3">
      <c r="D34" s="7"/>
      <c r="E34" s="9"/>
    </row>
    <row r="35" spans="4:5" outlineLevel="1" x14ac:dyDescent="0.3">
      <c r="D35" s="7"/>
      <c r="E35" s="9"/>
    </row>
    <row r="36" spans="4:5" outlineLevel="1" x14ac:dyDescent="0.3">
      <c r="D36" s="7"/>
      <c r="E36" s="9"/>
    </row>
    <row r="37" spans="4:5" outlineLevel="1" x14ac:dyDescent="0.3">
      <c r="D37" s="7"/>
      <c r="E37" s="9"/>
    </row>
    <row r="38" spans="4:5" outlineLevel="1" x14ac:dyDescent="0.3">
      <c r="D38" s="7"/>
      <c r="E38" s="9"/>
    </row>
    <row r="39" spans="4:5" outlineLevel="1" x14ac:dyDescent="0.3">
      <c r="D39" s="7"/>
      <c r="E39" s="9"/>
    </row>
    <row r="40" spans="4:5" outlineLevel="1" x14ac:dyDescent="0.3">
      <c r="D40" s="7"/>
      <c r="E40" s="9"/>
    </row>
    <row r="41" spans="4:5" outlineLevel="1" x14ac:dyDescent="0.3">
      <c r="D41" s="7"/>
      <c r="E41" s="9"/>
    </row>
    <row r="42" spans="4:5" outlineLevel="1" x14ac:dyDescent="0.3">
      <c r="D42" s="7"/>
      <c r="E42" s="9"/>
    </row>
    <row r="43" spans="4:5" outlineLevel="1" x14ac:dyDescent="0.3">
      <c r="D43" s="7"/>
      <c r="E43" s="9"/>
    </row>
    <row r="44" spans="4:5" x14ac:dyDescent="0.3">
      <c r="D44" s="7"/>
      <c r="E44" s="9"/>
    </row>
    <row r="45" spans="4:5" x14ac:dyDescent="0.3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8"/>
  <sheetViews>
    <sheetView topLeftCell="A22" zoomScaleNormal="100" workbookViewId="0">
      <selection activeCell="I58" sqref="H58:I58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9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44</v>
      </c>
      <c r="C7" s="20">
        <v>43530</v>
      </c>
      <c r="D7" s="21">
        <v>0.375</v>
      </c>
      <c r="E7" s="21">
        <v>0.41666666666666669</v>
      </c>
      <c r="F7">
        <f>(Tabelle3[[#This Row],[bis]]*24)-(Tabelle3[[#This Row],[von]]*24)</f>
        <v>1</v>
      </c>
    </row>
    <row r="8" spans="1:6" x14ac:dyDescent="0.3">
      <c r="B8" s="19" t="s">
        <v>34</v>
      </c>
      <c r="C8" s="20">
        <v>43538</v>
      </c>
      <c r="D8" s="21">
        <v>0.77083333333333337</v>
      </c>
      <c r="E8" s="21">
        <v>0.8125</v>
      </c>
      <c r="F8">
        <f>(Tabelle3[[#This Row],[bis]]*24)-(Tabelle3[[#This Row],[von]]*24)</f>
        <v>1</v>
      </c>
    </row>
    <row r="9" spans="1:6" x14ac:dyDescent="0.3">
      <c r="B9" s="19" t="s">
        <v>17</v>
      </c>
      <c r="C9" s="20">
        <v>43539</v>
      </c>
      <c r="D9" s="21">
        <v>0.5625</v>
      </c>
      <c r="E9" s="21">
        <v>0.70833333333333337</v>
      </c>
      <c r="F9">
        <f>(Tabelle3[[#This Row],[bis]]*24)-(Tabelle3[[#This Row],[von]]*24)</f>
        <v>3.5</v>
      </c>
    </row>
    <row r="10" spans="1:6" x14ac:dyDescent="0.3">
      <c r="B10" s="19" t="s">
        <v>18</v>
      </c>
      <c r="C10" s="20">
        <v>43544</v>
      </c>
      <c r="D10" s="21">
        <v>0.41666666666666669</v>
      </c>
      <c r="E10" s="21">
        <v>0.58333333333333337</v>
      </c>
      <c r="F10">
        <f>(Tabelle3[[#This Row],[bis]]*24)-(Tabelle3[[#This Row],[von]]*24)</f>
        <v>4</v>
      </c>
    </row>
    <row r="11" spans="1:6" x14ac:dyDescent="0.3">
      <c r="B11" t="s">
        <v>79</v>
      </c>
      <c r="C11" s="20">
        <v>43544</v>
      </c>
      <c r="D11" s="21">
        <v>0.5</v>
      </c>
      <c r="E11" s="21">
        <v>0.54166666666666663</v>
      </c>
      <c r="F11">
        <f>(Tabelle3[[#This Row],[bis]]*24)-(Tabelle3[[#This Row],[von]]*24)</f>
        <v>1</v>
      </c>
    </row>
    <row r="12" spans="1:6" x14ac:dyDescent="0.3">
      <c r="B12" t="s">
        <v>35</v>
      </c>
      <c r="C12" s="20">
        <v>43552</v>
      </c>
      <c r="D12" s="21">
        <v>0.70833333333333337</v>
      </c>
      <c r="E12" s="21">
        <v>0.875</v>
      </c>
      <c r="F12">
        <f>(Tabelle3[[#This Row],[bis]]*24)-(Tabelle3[[#This Row],[von]]*24)</f>
        <v>4</v>
      </c>
    </row>
    <row r="13" spans="1:6" x14ac:dyDescent="0.3">
      <c r="A13" s="22"/>
      <c r="B13" s="19" t="s">
        <v>36</v>
      </c>
      <c r="C13" s="20">
        <v>43554</v>
      </c>
      <c r="D13" s="21">
        <v>0.41666666666666669</v>
      </c>
      <c r="E13" s="21">
        <v>0.625</v>
      </c>
      <c r="F13">
        <f>(Tabelle3[[#This Row],[bis]]*24)-(Tabelle3[[#This Row],[von]]*24)</f>
        <v>5</v>
      </c>
    </row>
    <row r="14" spans="1:6" x14ac:dyDescent="0.3">
      <c r="B14" s="19" t="s">
        <v>37</v>
      </c>
      <c r="C14" s="20">
        <v>43555</v>
      </c>
      <c r="D14" s="21">
        <v>0.70833333333333337</v>
      </c>
      <c r="E14" s="21">
        <v>0.89583333333333337</v>
      </c>
      <c r="F14">
        <f>(Tabelle3[[#This Row],[bis]]*24)-(Tabelle3[[#This Row],[von]]*24)</f>
        <v>4.5</v>
      </c>
    </row>
    <row r="15" spans="1:6" x14ac:dyDescent="0.3">
      <c r="B15" t="s">
        <v>38</v>
      </c>
      <c r="C15" s="20">
        <v>43555</v>
      </c>
      <c r="D15" s="21">
        <v>0.79166666666666663</v>
      </c>
      <c r="E15" s="21">
        <v>0.91666666666666663</v>
      </c>
      <c r="F15">
        <f>(Tabelle3[[#This Row],[bis]]*24)-(Tabelle3[[#This Row],[von]]*24)</f>
        <v>3</v>
      </c>
    </row>
    <row r="16" spans="1:6" x14ac:dyDescent="0.3">
      <c r="B16" s="19" t="s">
        <v>40</v>
      </c>
      <c r="C16" s="20">
        <v>43556</v>
      </c>
      <c r="D16" s="21">
        <v>0.6875</v>
      </c>
      <c r="E16" s="21">
        <v>0.79166666666666663</v>
      </c>
      <c r="F16">
        <f>(Tabelle3[[#This Row],[bis]]*24)-(Tabelle3[[#This Row],[von]]*24)</f>
        <v>2.5</v>
      </c>
    </row>
    <row r="17" spans="2:6" x14ac:dyDescent="0.3">
      <c r="B17" t="s">
        <v>41</v>
      </c>
      <c r="C17" s="20">
        <v>43557</v>
      </c>
      <c r="D17" s="21">
        <v>0.58333333333333337</v>
      </c>
      <c r="E17" s="21">
        <v>0.66666666666666663</v>
      </c>
      <c r="F17">
        <f>(Tabelle3[[#This Row],[bis]]*24)-(Tabelle3[[#This Row],[von]]*24)</f>
        <v>2</v>
      </c>
    </row>
    <row r="18" spans="2:6" x14ac:dyDescent="0.3">
      <c r="B18" s="19" t="s">
        <v>39</v>
      </c>
      <c r="C18" s="20">
        <v>43557</v>
      </c>
      <c r="D18" s="21">
        <v>0.70833333333333337</v>
      </c>
      <c r="E18" s="21">
        <v>0.89583333333333337</v>
      </c>
      <c r="F18" s="24">
        <f>(Tabelle3[[#This Row],[bis]]*24)-(Tabelle3[[#This Row],[von]]*24)</f>
        <v>4.5</v>
      </c>
    </row>
    <row r="19" spans="2:6" x14ac:dyDescent="0.3">
      <c r="B19" s="19" t="s">
        <v>58</v>
      </c>
      <c r="C19" s="20">
        <v>43558</v>
      </c>
      <c r="D19" s="21">
        <v>0.52083333333333337</v>
      </c>
      <c r="E19" s="21">
        <v>0.60416666666666663</v>
      </c>
      <c r="F19">
        <f>(Tabelle3[[#This Row],[bis]]*24)-(Tabelle3[[#This Row],[von]]*24)</f>
        <v>2</v>
      </c>
    </row>
    <row r="20" spans="2:6" x14ac:dyDescent="0.3">
      <c r="B20" s="19" t="s">
        <v>80</v>
      </c>
      <c r="C20" s="20">
        <v>43586</v>
      </c>
      <c r="D20" s="21">
        <v>0.5</v>
      </c>
      <c r="E20" s="21">
        <v>0.70833333333333337</v>
      </c>
      <c r="F20">
        <f>(Tabelle3[[#This Row],[bis]]*24)-(Tabelle3[[#This Row],[von]]*24)</f>
        <v>5</v>
      </c>
    </row>
    <row r="21" spans="2:6" x14ac:dyDescent="0.3">
      <c r="B21" s="23" t="s">
        <v>50</v>
      </c>
      <c r="C21" s="20">
        <v>43587</v>
      </c>
      <c r="D21" s="21">
        <v>0.5</v>
      </c>
      <c r="E21" s="21">
        <v>0.625</v>
      </c>
      <c r="F21">
        <f>(Tabelle3[[#This Row],[bis]]*24)-(Tabelle3[[#This Row],[von]]*24)</f>
        <v>3</v>
      </c>
    </row>
    <row r="22" spans="2:6" x14ac:dyDescent="0.3">
      <c r="B22" s="23" t="s">
        <v>60</v>
      </c>
      <c r="C22" s="20">
        <v>43588</v>
      </c>
      <c r="D22" s="46">
        <v>0.60416666666666663</v>
      </c>
      <c r="E22" s="46">
        <v>0.70833333333333337</v>
      </c>
      <c r="F22">
        <f>(Tabelle3[[#This Row],[bis]]*24)-(Tabelle3[[#This Row],[von]]*24)</f>
        <v>2.5</v>
      </c>
    </row>
    <row r="23" spans="2:6" x14ac:dyDescent="0.3">
      <c r="B23" s="23" t="s">
        <v>73</v>
      </c>
      <c r="C23" s="20">
        <v>43592</v>
      </c>
      <c r="D23" s="47">
        <v>0.5</v>
      </c>
      <c r="E23" s="47">
        <v>0.58333333333333337</v>
      </c>
      <c r="F23" s="24">
        <f>(Tabelle3[[#This Row],[bis]]*24)-(Tabelle3[[#This Row],[von]]*24)</f>
        <v>2</v>
      </c>
    </row>
    <row r="24" spans="2:6" x14ac:dyDescent="0.3">
      <c r="B24" s="19" t="s">
        <v>65</v>
      </c>
      <c r="C24" s="20">
        <v>43593</v>
      </c>
      <c r="D24" s="21">
        <v>0.52083333333333337</v>
      </c>
      <c r="E24" s="21">
        <v>0.60416666666666663</v>
      </c>
      <c r="F24" s="24">
        <f>(Tabelle3[[#This Row],[bis]]*24)-(Tabelle3[[#This Row],[von]]*24)</f>
        <v>2</v>
      </c>
    </row>
    <row r="25" spans="2:6" x14ac:dyDescent="0.3">
      <c r="B25" s="19" t="s">
        <v>71</v>
      </c>
      <c r="C25" s="20">
        <v>43594</v>
      </c>
      <c r="D25" s="21">
        <v>0.5</v>
      </c>
      <c r="E25" s="21">
        <v>0.625</v>
      </c>
      <c r="F25">
        <f>(Tabelle3[[#This Row],[bis]]*24)-(Tabelle3[[#This Row],[von]]*24)</f>
        <v>3</v>
      </c>
    </row>
    <row r="26" spans="2:6" x14ac:dyDescent="0.3">
      <c r="B26" t="s">
        <v>72</v>
      </c>
      <c r="C26" s="20">
        <v>43595</v>
      </c>
      <c r="D26" s="21">
        <v>0.5</v>
      </c>
      <c r="E26" s="21">
        <v>0.75</v>
      </c>
      <c r="F26" s="24">
        <f>(Tabelle3[[#This Row],[bis]]*24)-(Tabelle3[[#This Row],[von]]*24)</f>
        <v>6</v>
      </c>
    </row>
    <row r="27" spans="2:6" x14ac:dyDescent="0.3">
      <c r="B27" s="19" t="s">
        <v>74</v>
      </c>
      <c r="C27" s="20">
        <v>43600</v>
      </c>
      <c r="D27" s="21">
        <v>0.58333333333333337</v>
      </c>
      <c r="E27" s="21">
        <v>0.72916666666666663</v>
      </c>
      <c r="F27">
        <f>(Tabelle3[[#This Row],[bis]]*24)-(Tabelle3[[#This Row],[von]]*24)</f>
        <v>3.5</v>
      </c>
    </row>
    <row r="28" spans="2:6" x14ac:dyDescent="0.3">
      <c r="B28" t="s">
        <v>75</v>
      </c>
      <c r="C28" s="20">
        <v>43602</v>
      </c>
      <c r="D28" s="21">
        <v>0.5</v>
      </c>
      <c r="E28" s="21">
        <v>0.70833333333333337</v>
      </c>
      <c r="F28">
        <f>(Tabelle3[[#This Row],[bis]]*24)-(Tabelle3[[#This Row],[von]]*24)</f>
        <v>5</v>
      </c>
    </row>
    <row r="29" spans="2:6" x14ac:dyDescent="0.3">
      <c r="B29" t="s">
        <v>78</v>
      </c>
      <c r="C29" s="20">
        <v>43604</v>
      </c>
      <c r="D29" s="21">
        <v>0.6875</v>
      </c>
      <c r="E29" s="21">
        <v>0.79166666666666663</v>
      </c>
      <c r="F29" s="24">
        <f>(Tabelle3[[#This Row],[bis]]*24)-(Tabelle3[[#This Row],[von]]*24)</f>
        <v>2.5</v>
      </c>
    </row>
    <row r="30" spans="2:6" x14ac:dyDescent="0.3">
      <c r="B30" t="s">
        <v>76</v>
      </c>
      <c r="C30" s="20">
        <v>43606</v>
      </c>
      <c r="D30" s="21">
        <v>0.75</v>
      </c>
      <c r="E30" s="21">
        <v>0.89583333333333337</v>
      </c>
      <c r="F30" s="24">
        <f>(Tabelle3[[#This Row],[bis]]*24)-(Tabelle3[[#This Row],[von]]*24)</f>
        <v>3.5</v>
      </c>
    </row>
    <row r="31" spans="2:6" x14ac:dyDescent="0.3">
      <c r="B31" s="19" t="s">
        <v>77</v>
      </c>
      <c r="C31" s="20">
        <v>43607</v>
      </c>
      <c r="D31" s="21">
        <v>0.45833333333333331</v>
      </c>
      <c r="E31" s="21">
        <v>0.625</v>
      </c>
      <c r="F31">
        <f>(Tabelle3[[#This Row],[bis]]*24)-(Tabelle3[[#This Row],[von]]*24)</f>
        <v>4</v>
      </c>
    </row>
    <row r="32" spans="2:6" x14ac:dyDescent="0.3">
      <c r="B32" s="23" t="s">
        <v>81</v>
      </c>
      <c r="C32" s="20">
        <v>43608</v>
      </c>
      <c r="D32" s="21">
        <v>0.41666666666666669</v>
      </c>
      <c r="E32" s="21">
        <v>0.64583333333333337</v>
      </c>
      <c r="F32">
        <f>(Tabelle3[[#This Row],[bis]]*24)-(Tabelle3[[#This Row],[von]]*24)</f>
        <v>5.5</v>
      </c>
    </row>
    <row r="33" spans="2:6" x14ac:dyDescent="0.3">
      <c r="B33" t="s">
        <v>82</v>
      </c>
      <c r="C33" s="20">
        <v>43609</v>
      </c>
      <c r="D33" s="21">
        <v>0.375</v>
      </c>
      <c r="E33" s="21">
        <v>0.52083333333333337</v>
      </c>
      <c r="F33">
        <f>(Tabelle3[[#This Row],[bis]]*24)-(Tabelle3[[#This Row],[von]]*24)</f>
        <v>3.5</v>
      </c>
    </row>
    <row r="34" spans="2:6" x14ac:dyDescent="0.3">
      <c r="C34" s="20"/>
      <c r="D34" s="21"/>
      <c r="E34" s="21"/>
      <c r="F34">
        <f>(Tabelle3[[#This Row],[bis]]*24)-(Tabelle3[[#This Row],[von]]*24)</f>
        <v>0</v>
      </c>
    </row>
    <row r="35" spans="2:6" x14ac:dyDescent="0.3">
      <c r="B35" s="19"/>
      <c r="C35" s="20"/>
      <c r="D35" s="21"/>
      <c r="E35" s="21"/>
      <c r="F35">
        <f>(Tabelle3[[#This Row],[bis]]*24)-(Tabelle3[[#This Row],[von]]*24)</f>
        <v>0</v>
      </c>
    </row>
    <row r="36" spans="2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">
      <c r="C37" s="20"/>
      <c r="D37" s="21"/>
      <c r="E37" s="21"/>
      <c r="F37">
        <f>(Tabelle3[[#This Row],[bis]]*24)-(Tabelle3[[#This Row],[von]]*24)</f>
        <v>0</v>
      </c>
    </row>
    <row r="38" spans="2:6" x14ac:dyDescent="0.3">
      <c r="B38" s="23"/>
      <c r="C38" s="20"/>
      <c r="D38" s="21"/>
      <c r="E38" s="21"/>
      <c r="F38">
        <f>(Tabelle3[[#This Row],[bis]]*24)-(Tabelle3[[#This Row],[von]]*24)</f>
        <v>0</v>
      </c>
    </row>
    <row r="39" spans="2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">
      <c r="C40" s="20"/>
      <c r="D40" s="41"/>
      <c r="F40">
        <f>(Tabelle3[[#This Row],[bis]]*24)-(Tabelle3[[#This Row],[von]]*24)</f>
        <v>0</v>
      </c>
    </row>
    <row r="41" spans="2:6" x14ac:dyDescent="0.3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3">
      <c r="B42" s="23"/>
      <c r="C42" s="20"/>
      <c r="D42" s="21"/>
      <c r="E42" s="21"/>
      <c r="F42">
        <f>(Tabelle3[[#This Row],[bis]]*24)-(Tabelle3[[#This Row],[von]]*24)</f>
        <v>0</v>
      </c>
    </row>
    <row r="43" spans="2:6" x14ac:dyDescent="0.3">
      <c r="C43" s="20"/>
      <c r="D43" s="21"/>
      <c r="E43" s="21"/>
      <c r="F43">
        <f>(Tabelle3[[#This Row],[bis]]*24)-(Tabelle3[[#This Row],[von]]*24)</f>
        <v>0</v>
      </c>
    </row>
    <row r="44" spans="2:6" x14ac:dyDescent="0.3">
      <c r="B44" s="19"/>
      <c r="C44" s="20"/>
      <c r="D44" s="21"/>
      <c r="E44" s="21"/>
      <c r="F44">
        <f>(Tabelle3[[#This Row],[bis]]*24)-(Tabelle3[[#This Row],[von]]*24)</f>
        <v>0</v>
      </c>
    </row>
    <row r="45" spans="2:6" x14ac:dyDescent="0.3">
      <c r="B45" s="19"/>
      <c r="C45" s="20"/>
      <c r="D45" s="21"/>
      <c r="E45" s="21"/>
      <c r="F45">
        <f>(Tabelle3[[#This Row],[bis]]*24)-(Tabelle3[[#This Row],[von]]*24)</f>
        <v>0</v>
      </c>
    </row>
    <row r="46" spans="2:6" x14ac:dyDescent="0.3">
      <c r="B46" s="19"/>
      <c r="C46" s="20"/>
      <c r="D46" s="21"/>
      <c r="E46" s="21"/>
      <c r="F46" s="24">
        <f>(Tabelle3[[#This Row],[bis]]*24)-(Tabelle3[[#This Row],[von]]*24)</f>
        <v>0</v>
      </c>
    </row>
    <row r="47" spans="2:6" x14ac:dyDescent="0.3">
      <c r="B47" s="19"/>
      <c r="C47" s="20"/>
      <c r="D47" s="21"/>
      <c r="E47" s="21"/>
      <c r="F47" s="24">
        <f>(Tabelle3[[#This Row],[bis]]*24)-(Tabelle3[[#This Row],[von]]*24)</f>
        <v>0</v>
      </c>
    </row>
    <row r="48" spans="2:6" x14ac:dyDescent="0.3">
      <c r="B48" s="23"/>
      <c r="C48" s="20"/>
      <c r="D48" s="21"/>
      <c r="E48" s="21"/>
      <c r="F48">
        <f>(Tabelle3[[#This Row],[bis]]*24)-(Tabelle3[[#This Row],[von]]*24)</f>
        <v>0</v>
      </c>
    </row>
    <row r="49" spans="2:6" x14ac:dyDescent="0.3">
      <c r="B49" s="23"/>
      <c r="C49" s="20"/>
      <c r="D49" s="21"/>
      <c r="E49" s="21"/>
      <c r="F49">
        <f>(Tabelle3[[#This Row],[bis]]*24)-(Tabelle3[[#This Row],[von]]*24)</f>
        <v>0</v>
      </c>
    </row>
    <row r="50" spans="2:6" x14ac:dyDescent="0.3">
      <c r="B50" s="23"/>
      <c r="C50" s="20"/>
      <c r="D50" s="21"/>
      <c r="E50" s="21"/>
      <c r="F50">
        <f>(Tabelle3[[#This Row],[bis]]*24)-(Tabelle3[[#This Row],[von]]*24)</f>
        <v>0</v>
      </c>
    </row>
    <row r="51" spans="2:6" x14ac:dyDescent="0.3">
      <c r="B51" s="23"/>
      <c r="C51" s="20"/>
      <c r="D51" s="21"/>
      <c r="E51" s="21"/>
      <c r="F51">
        <f>(Tabelle3[[#This Row],[bis]]*24)-(Tabelle3[[#This Row],[von]]*24)</f>
        <v>0</v>
      </c>
    </row>
    <row r="52" spans="2:6" x14ac:dyDescent="0.3">
      <c r="B52" s="23"/>
      <c r="C52" s="20"/>
      <c r="D52" s="21"/>
      <c r="E52" s="21"/>
      <c r="F52">
        <f>(Tabelle3[[#This Row],[bis]]*24)-(Tabelle3[[#This Row],[von]]*24)</f>
        <v>0</v>
      </c>
    </row>
    <row r="53" spans="2:6" x14ac:dyDescent="0.3">
      <c r="B53" s="23"/>
      <c r="C53" s="20"/>
      <c r="D53" s="21"/>
      <c r="E53" s="21"/>
      <c r="F53">
        <f>(Tabelle3[[#This Row],[bis]]*24)-(Tabelle3[[#This Row],[von]]*24)</f>
        <v>0</v>
      </c>
    </row>
    <row r="54" spans="2:6" x14ac:dyDescent="0.3">
      <c r="B54" s="23"/>
      <c r="C54" s="20"/>
      <c r="D54" s="21"/>
      <c r="E54" s="21"/>
      <c r="F54">
        <f>(Tabelle3[[#This Row],[bis]]*24)-(Tabelle3[[#This Row],[von]]*24)</f>
        <v>0</v>
      </c>
    </row>
    <row r="55" spans="2:6" x14ac:dyDescent="0.3">
      <c r="B55" s="23"/>
      <c r="C55" s="20"/>
      <c r="D55" s="21"/>
      <c r="E55" s="21"/>
      <c r="F55" s="24">
        <f>(Tabelle3[[#This Row],[bis]]*24)-(Tabelle3[[#This Row],[von]]*24)</f>
        <v>0</v>
      </c>
    </row>
    <row r="56" spans="2:6" x14ac:dyDescent="0.3">
      <c r="B56" s="23"/>
      <c r="C56" s="20"/>
      <c r="D56" s="21"/>
      <c r="E56" s="21"/>
      <c r="F56" s="24">
        <f>(Tabelle3[[#This Row],[bis]]*24)-(Tabelle3[[#This Row],[von]]*24)</f>
        <v>0</v>
      </c>
    </row>
    <row r="57" spans="2:6" x14ac:dyDescent="0.3">
      <c r="B57" s="23"/>
      <c r="C57" s="25"/>
      <c r="D57" s="21"/>
      <c r="E57" s="21"/>
      <c r="F57" s="24">
        <f>(Tabelle3[[#This Row],[bis]]*24)-(Tabelle3[[#This Row],[von]]*24)</f>
        <v>0</v>
      </c>
    </row>
    <row r="58" spans="2:6" x14ac:dyDescent="0.3">
      <c r="B58" s="23"/>
      <c r="C58" s="25"/>
      <c r="D58" s="21"/>
      <c r="E58" s="21"/>
      <c r="F58" s="24">
        <f>(Tabelle3[[#This Row],[bis]]*24)-(Tabelle3[[#This Row],[von]]*24)</f>
        <v>0</v>
      </c>
    </row>
    <row r="59" spans="2:6" x14ac:dyDescent="0.3">
      <c r="B59" s="23"/>
      <c r="C59" s="20"/>
      <c r="D59" s="21"/>
      <c r="E59" s="21"/>
      <c r="F59" s="24">
        <f>(Tabelle3[[#This Row],[bis]]*24)-(Tabelle3[[#This Row],[von]]*24)</f>
        <v>0</v>
      </c>
    </row>
    <row r="60" spans="2:6" x14ac:dyDescent="0.3">
      <c r="B60" s="23"/>
      <c r="C60" s="25"/>
      <c r="D60" s="26"/>
      <c r="E60" s="27"/>
      <c r="F60" s="24">
        <f>(Tabelle3[[#This Row],[bis]]*24)-(Tabelle3[[#This Row],[von]]*24)</f>
        <v>0</v>
      </c>
    </row>
    <row r="61" spans="2:6" x14ac:dyDescent="0.3">
      <c r="B61" s="23"/>
      <c r="C61" s="20"/>
      <c r="D61" s="21"/>
      <c r="E61" s="21"/>
      <c r="F61" s="24">
        <f>(Tabelle3[[#This Row],[bis]]*24)-(Tabelle3[[#This Row],[von]]*24)</f>
        <v>0</v>
      </c>
    </row>
    <row r="62" spans="2:6" x14ac:dyDescent="0.3">
      <c r="B62" s="23"/>
      <c r="C62" s="25"/>
      <c r="D62" s="21"/>
      <c r="E62" s="21"/>
      <c r="F62" s="24">
        <f>(Tabelle3[[#This Row],[bis]]*24)-(Tabelle3[[#This Row],[von]]*24)</f>
        <v>0</v>
      </c>
    </row>
    <row r="63" spans="2:6" x14ac:dyDescent="0.3">
      <c r="B63" s="23"/>
      <c r="C63" s="20"/>
      <c r="D63" s="21"/>
      <c r="E63" s="21"/>
      <c r="F63" s="24">
        <f>(Tabelle3[[#This Row],[bis]]*24)-(Tabelle3[[#This Row],[von]]*24)</f>
        <v>0</v>
      </c>
    </row>
    <row r="64" spans="2:6" x14ac:dyDescent="0.3">
      <c r="B64" s="23"/>
      <c r="C64" s="20"/>
      <c r="D64" s="21"/>
      <c r="E64" s="21"/>
      <c r="F64" s="24">
        <f>(Tabelle3[[#This Row],[bis]]*24)-(Tabelle3[[#This Row],[von]]*24)</f>
        <v>0</v>
      </c>
    </row>
    <row r="65" spans="1:6" x14ac:dyDescent="0.3">
      <c r="A65" s="6"/>
      <c r="B65" s="23"/>
      <c r="C65" s="20"/>
      <c r="D65" s="21"/>
      <c r="E65" s="21"/>
      <c r="F65" s="24">
        <f>(Tabelle3[[#This Row],[bis]]*24)-(Tabelle3[[#This Row],[von]]*24)</f>
        <v>0</v>
      </c>
    </row>
    <row r="66" spans="1:6" x14ac:dyDescent="0.3">
      <c r="A66" s="6"/>
      <c r="B66" s="23"/>
      <c r="C66" s="20"/>
      <c r="D66" s="21"/>
      <c r="E66" s="21"/>
      <c r="F66" s="24">
        <f>(Tabelle3[[#This Row],[bis]]*24)-(Tabelle3[[#This Row],[von]]*24)</f>
        <v>0</v>
      </c>
    </row>
    <row r="67" spans="1:6" x14ac:dyDescent="0.3">
      <c r="A67" s="6"/>
      <c r="B67" s="39" t="s">
        <v>8</v>
      </c>
      <c r="C67" s="28"/>
      <c r="D67" s="28"/>
      <c r="E67" s="28"/>
      <c r="F67">
        <f>SUM(F7:F66)</f>
        <v>89</v>
      </c>
    </row>
    <row r="68" spans="1:6" x14ac:dyDescent="0.3">
      <c r="A68" s="6"/>
    </row>
    <row r="69" spans="1:6" x14ac:dyDescent="0.3">
      <c r="A69" s="6"/>
      <c r="B69" s="6"/>
      <c r="C69" s="6"/>
      <c r="D69" s="6"/>
    </row>
    <row r="70" spans="1:6" ht="18" x14ac:dyDescent="0.35">
      <c r="A70" s="6"/>
      <c r="B70" s="29"/>
      <c r="C70" s="6"/>
      <c r="D70" s="6"/>
    </row>
    <row r="71" spans="1:6" x14ac:dyDescent="0.3">
      <c r="A71" s="6"/>
      <c r="B71" s="6"/>
      <c r="C71" s="6"/>
      <c r="D71" s="6"/>
    </row>
    <row r="72" spans="1:6" ht="15.6" x14ac:dyDescent="0.3">
      <c r="A72" s="6"/>
      <c r="B72" s="30"/>
      <c r="C72" s="30"/>
      <c r="D72" s="31"/>
    </row>
    <row r="73" spans="1:6" x14ac:dyDescent="0.3">
      <c r="A73" s="6"/>
      <c r="B73" s="6"/>
      <c r="C73" s="6"/>
      <c r="D73" s="32"/>
    </row>
    <row r="74" spans="1:6" x14ac:dyDescent="0.3">
      <c r="A74" s="6"/>
      <c r="B74" s="6"/>
      <c r="C74" s="6"/>
      <c r="D74" s="32"/>
    </row>
    <row r="75" spans="1:6" x14ac:dyDescent="0.3">
      <c r="A75" s="6"/>
      <c r="B75" s="6"/>
      <c r="C75" s="6"/>
      <c r="D75" s="32"/>
    </row>
    <row r="76" spans="1:6" x14ac:dyDescent="0.3">
      <c r="A76" s="6"/>
      <c r="B76" s="6"/>
      <c r="C76" s="6"/>
      <c r="D76" s="32"/>
    </row>
    <row r="77" spans="1:6" x14ac:dyDescent="0.3">
      <c r="A77" s="6"/>
      <c r="B77" s="6"/>
      <c r="C77" s="6"/>
      <c r="D77" s="32"/>
    </row>
    <row r="78" spans="1:6" x14ac:dyDescent="0.3">
      <c r="A78" s="6"/>
      <c r="B78" s="6"/>
      <c r="C78" s="6"/>
      <c r="D78" s="32"/>
    </row>
    <row r="79" spans="1:6" x14ac:dyDescent="0.3">
      <c r="A79" s="6"/>
      <c r="B79" s="6"/>
      <c r="C79" s="6"/>
      <c r="D79" s="32"/>
    </row>
    <row r="80" spans="1:6" x14ac:dyDescent="0.3">
      <c r="A80" s="6"/>
      <c r="B80" s="33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6"/>
      <c r="C103" s="6"/>
      <c r="D103" s="32"/>
    </row>
    <row r="104" spans="1:4" x14ac:dyDescent="0.3">
      <c r="A104" s="6"/>
      <c r="B104" s="6"/>
      <c r="C104" s="6"/>
      <c r="D104" s="32"/>
    </row>
    <row r="105" spans="1:4" x14ac:dyDescent="0.3">
      <c r="A105" s="6"/>
      <c r="B105" s="6"/>
      <c r="C105" s="6"/>
      <c r="D105" s="32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34"/>
      <c r="C112" s="6"/>
      <c r="D112" s="32"/>
    </row>
    <row r="113" spans="1:4" x14ac:dyDescent="0.3">
      <c r="A113" s="6"/>
      <c r="B113" s="6"/>
      <c r="C113" s="6"/>
      <c r="D113" s="6"/>
    </row>
    <row r="114" spans="1:4" x14ac:dyDescent="0.3">
      <c r="A114" s="6"/>
      <c r="B114" s="6"/>
      <c r="C114" s="6"/>
      <c r="D114" s="6"/>
    </row>
    <row r="115" spans="1:4" ht="18" x14ac:dyDescent="0.35">
      <c r="A115" s="6"/>
      <c r="B115" s="29"/>
      <c r="C115" s="6"/>
      <c r="D115" s="6"/>
    </row>
    <row r="116" spans="1:4" x14ac:dyDescent="0.3">
      <c r="A116" s="6"/>
      <c r="B116" s="6"/>
      <c r="C116" s="6"/>
      <c r="D116" s="6"/>
    </row>
    <row r="117" spans="1:4" ht="15.6" x14ac:dyDescent="0.3">
      <c r="A117" s="6"/>
      <c r="B117" s="30"/>
      <c r="C117" s="30"/>
      <c r="D117" s="31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6"/>
      <c r="C148" s="6"/>
      <c r="D148" s="32"/>
    </row>
    <row r="149" spans="1:4" x14ac:dyDescent="0.3">
      <c r="A149" s="6"/>
      <c r="B149" s="6"/>
      <c r="C149" s="6"/>
      <c r="D149" s="32"/>
    </row>
    <row r="150" spans="1:4" x14ac:dyDescent="0.3">
      <c r="A150" s="6"/>
      <c r="B150" s="6"/>
      <c r="C150" s="6"/>
      <c r="D150" s="32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34"/>
      <c r="C157" s="6"/>
      <c r="D157" s="32"/>
    </row>
    <row r="158" spans="1:4" x14ac:dyDescent="0.3">
      <c r="A158" s="6"/>
      <c r="B158" s="6"/>
      <c r="C158" s="6"/>
      <c r="D158" s="6"/>
    </row>
    <row r="159" spans="1:4" x14ac:dyDescent="0.3">
      <c r="A159" s="6"/>
      <c r="B159" s="6"/>
      <c r="C159" s="6"/>
      <c r="D159" s="6"/>
    </row>
    <row r="160" spans="1:4" ht="18" x14ac:dyDescent="0.35">
      <c r="A160" s="6"/>
      <c r="B160" s="29"/>
      <c r="C160" s="6"/>
      <c r="D160" s="6"/>
    </row>
    <row r="161" spans="1:4" x14ac:dyDescent="0.3">
      <c r="A161" s="6"/>
      <c r="B161" s="6"/>
      <c r="C161" s="6"/>
      <c r="D161" s="6"/>
    </row>
    <row r="162" spans="1:4" ht="15.6" x14ac:dyDescent="0.3">
      <c r="A162" s="6"/>
      <c r="B162" s="30"/>
      <c r="C162" s="30"/>
      <c r="D162" s="31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6"/>
      <c r="C193" s="6"/>
      <c r="D193" s="32"/>
    </row>
    <row r="194" spans="1:4" x14ac:dyDescent="0.3">
      <c r="A194" s="6"/>
      <c r="B194" s="6"/>
      <c r="C194" s="6"/>
      <c r="D194" s="32"/>
    </row>
    <row r="195" spans="1:4" x14ac:dyDescent="0.3">
      <c r="A195" s="6"/>
      <c r="B195" s="6"/>
      <c r="C195" s="6"/>
      <c r="D195" s="32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34"/>
      <c r="C202" s="6"/>
      <c r="D202" s="32"/>
    </row>
    <row r="203" spans="1:4" x14ac:dyDescent="0.3">
      <c r="A203" s="6"/>
      <c r="B203" s="6"/>
      <c r="C203" s="6"/>
      <c r="D203" s="6"/>
    </row>
    <row r="204" spans="1:4" x14ac:dyDescent="0.3">
      <c r="A204" s="6"/>
      <c r="B204" s="6"/>
      <c r="C204" s="6"/>
      <c r="D204" s="6"/>
    </row>
    <row r="205" spans="1:4" ht="18" x14ac:dyDescent="0.35">
      <c r="A205" s="6"/>
      <c r="B205" s="29"/>
      <c r="C205" s="6"/>
      <c r="D205" s="6"/>
    </row>
    <row r="206" spans="1:4" x14ac:dyDescent="0.3">
      <c r="A206" s="6"/>
      <c r="B206" s="6"/>
      <c r="C206" s="6"/>
      <c r="D206" s="6"/>
    </row>
    <row r="207" spans="1:4" ht="15.6" x14ac:dyDescent="0.3">
      <c r="A207" s="6"/>
      <c r="B207" s="30"/>
      <c r="C207" s="30"/>
      <c r="D207" s="31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  <c r="B234" s="6"/>
      <c r="C234" s="6"/>
      <c r="D234" s="32"/>
    </row>
    <row r="235" spans="1:4" x14ac:dyDescent="0.3">
      <c r="A235" s="6"/>
      <c r="B235" s="6"/>
      <c r="C235" s="6"/>
      <c r="D235" s="32"/>
    </row>
    <row r="236" spans="1:4" x14ac:dyDescent="0.3">
      <c r="A236" s="6"/>
      <c r="B236" s="6"/>
      <c r="C236" s="6"/>
      <c r="D236" s="32"/>
    </row>
    <row r="237" spans="1:4" x14ac:dyDescent="0.3">
      <c r="A237" s="6"/>
      <c r="B237" s="6"/>
      <c r="C237" s="6"/>
      <c r="D237" s="32"/>
    </row>
    <row r="238" spans="1:4" x14ac:dyDescent="0.3">
      <c r="A238" s="6"/>
      <c r="B238" s="6"/>
      <c r="C238" s="6"/>
      <c r="D238" s="32"/>
    </row>
    <row r="239" spans="1:4" x14ac:dyDescent="0.3">
      <c r="A239" s="6"/>
      <c r="B239" s="6"/>
      <c r="C239" s="6"/>
      <c r="D239" s="32"/>
    </row>
    <row r="240" spans="1:4" x14ac:dyDescent="0.3">
      <c r="A240" s="6"/>
      <c r="B240" s="6"/>
      <c r="C240" s="6"/>
      <c r="D240" s="32"/>
    </row>
    <row r="241" spans="1:4" x14ac:dyDescent="0.3">
      <c r="A241" s="6"/>
      <c r="B241" s="6"/>
      <c r="C241" s="6"/>
      <c r="D241" s="32"/>
    </row>
    <row r="242" spans="1:4" x14ac:dyDescent="0.3">
      <c r="A242" s="6"/>
      <c r="B242" s="6"/>
      <c r="C242" s="6"/>
      <c r="D242" s="32"/>
    </row>
    <row r="243" spans="1:4" x14ac:dyDescent="0.3">
      <c r="A243" s="6"/>
    </row>
    <row r="244" spans="1:4" x14ac:dyDescent="0.3">
      <c r="A244" s="6"/>
    </row>
    <row r="245" spans="1:4" x14ac:dyDescent="0.3">
      <c r="A245" s="6"/>
    </row>
    <row r="246" spans="1:4" x14ac:dyDescent="0.3">
      <c r="A246" s="6"/>
    </row>
    <row r="247" spans="1:4" x14ac:dyDescent="0.3">
      <c r="A247" s="6"/>
    </row>
    <row r="248" spans="1:4" x14ac:dyDescent="0.3">
      <c r="A248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9"/>
  <sheetViews>
    <sheetView topLeftCell="A17" zoomScaleNormal="100" workbookViewId="0">
      <selection activeCell="C18" sqref="C18:E18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14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44</v>
      </c>
      <c r="C7" s="20">
        <v>43530</v>
      </c>
      <c r="D7" s="21">
        <v>0.375</v>
      </c>
      <c r="E7" s="21">
        <v>0.41666666666666669</v>
      </c>
      <c r="F7" s="24">
        <f>(Tabelle35[[#This Row],[bis]]*24)-(Tabelle35[[#This Row],[von]]*24)</f>
        <v>1</v>
      </c>
    </row>
    <row r="8" spans="1:6" x14ac:dyDescent="0.3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3">
      <c r="B9" s="43" t="s">
        <v>48</v>
      </c>
      <c r="C9" s="20">
        <v>43536</v>
      </c>
      <c r="D9" s="21">
        <v>0.40972222222222227</v>
      </c>
      <c r="E9" s="21">
        <v>0.43055555555555558</v>
      </c>
      <c r="F9" s="24">
        <f>(Tabelle35[[#This Row],[bis]]*24)-(Tabelle35[[#This Row],[von]]*24)</f>
        <v>0.5</v>
      </c>
    </row>
    <row r="10" spans="1:6" x14ac:dyDescent="0.3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3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3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3">
      <c r="B13" s="23" t="s">
        <v>83</v>
      </c>
      <c r="C13" s="20">
        <v>43543</v>
      </c>
      <c r="D13" s="21">
        <v>0.40972222222222227</v>
      </c>
      <c r="E13" s="21">
        <v>0.43055555555555558</v>
      </c>
      <c r="F13" s="24">
        <f>(Tabelle35[[#This Row],[bis]]*24)-(Tabelle35[[#This Row],[von]]*24)</f>
        <v>0.5</v>
      </c>
    </row>
    <row r="14" spans="1:6" x14ac:dyDescent="0.3">
      <c r="B14" s="19" t="s">
        <v>49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3">
      <c r="B15" s="19" t="s">
        <v>50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3">
      <c r="B16" s="19" t="s">
        <v>51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3">
      <c r="B17" s="19" t="s">
        <v>52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3">
      <c r="B18" s="19" t="s">
        <v>53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3">
      <c r="B19" s="19" t="s">
        <v>54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3">
      <c r="B20" s="19" t="s">
        <v>55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3">
      <c r="B21" s="23" t="s">
        <v>83</v>
      </c>
      <c r="C21" s="20">
        <v>43557</v>
      </c>
      <c r="D21" s="21">
        <v>0.40972222222222227</v>
      </c>
      <c r="E21" s="21">
        <v>0.43055555555555558</v>
      </c>
      <c r="F21" s="24">
        <f>(Tabelle35[[#This Row],[bis]]*24)-(Tabelle35[[#This Row],[von]]*24)</f>
        <v>0.5</v>
      </c>
    </row>
    <row r="22" spans="2:6" x14ac:dyDescent="0.3">
      <c r="B22" t="s">
        <v>41</v>
      </c>
      <c r="C22" s="20">
        <v>43557</v>
      </c>
      <c r="D22" s="21">
        <v>0.58333333333333337</v>
      </c>
      <c r="E22" s="21">
        <v>0.66666666666666663</v>
      </c>
      <c r="F22" s="24">
        <f>(Tabelle35[[#This Row],[bis]]*24)-(Tabelle35[[#This Row],[von]]*24)</f>
        <v>2</v>
      </c>
    </row>
    <row r="23" spans="2:6" x14ac:dyDescent="0.3">
      <c r="B23" s="19" t="s">
        <v>50</v>
      </c>
      <c r="C23" s="20">
        <v>43557</v>
      </c>
      <c r="D23" s="21">
        <v>0.64583333333333337</v>
      </c>
      <c r="E23" s="21">
        <v>0.66666666666666663</v>
      </c>
      <c r="F23" s="24">
        <f>(Tabelle35[[#This Row],[bis]]*24)-(Tabelle35[[#This Row],[von]]*24)</f>
        <v>0.5</v>
      </c>
    </row>
    <row r="24" spans="2:6" ht="22.95" customHeight="1" x14ac:dyDescent="0.3">
      <c r="B24" s="19" t="s">
        <v>58</v>
      </c>
      <c r="C24" s="20">
        <v>43558</v>
      </c>
      <c r="D24" s="21">
        <v>0.54166666666666663</v>
      </c>
      <c r="E24" s="21">
        <v>0.58333333333333337</v>
      </c>
      <c r="F24" s="24">
        <f>(Tabelle35[[#This Row],[bis]]*24)-(Tabelle35[[#This Row],[von]]*24)</f>
        <v>1</v>
      </c>
    </row>
    <row r="25" spans="2:6" x14ac:dyDescent="0.3">
      <c r="B25" s="23" t="s">
        <v>83</v>
      </c>
      <c r="C25" s="20">
        <v>43564</v>
      </c>
      <c r="D25" s="21">
        <v>0.40972222222222227</v>
      </c>
      <c r="E25" s="21">
        <v>0.43055555555555558</v>
      </c>
      <c r="F25" s="24">
        <f>(Tabelle35[[#This Row],[bis]]*24)-(Tabelle35[[#This Row],[von]]*24)</f>
        <v>0.5</v>
      </c>
    </row>
    <row r="26" spans="2:6" x14ac:dyDescent="0.3">
      <c r="B26" s="19" t="s">
        <v>47</v>
      </c>
      <c r="C26" s="20">
        <v>43565</v>
      </c>
      <c r="D26" s="21">
        <v>0.5</v>
      </c>
      <c r="E26" s="21">
        <v>0.64583333333333337</v>
      </c>
      <c r="F26" s="24">
        <f>(Tabelle35[[#This Row],[bis]]*24)-(Tabelle35[[#This Row],[von]]*24)</f>
        <v>3.5</v>
      </c>
    </row>
    <row r="27" spans="2:6" x14ac:dyDescent="0.3">
      <c r="B27" s="23" t="s">
        <v>83</v>
      </c>
      <c r="C27" s="20">
        <v>43585</v>
      </c>
      <c r="D27" s="21">
        <v>0.40972222222222227</v>
      </c>
      <c r="E27" s="21">
        <v>0.43055555555555558</v>
      </c>
      <c r="F27" s="24">
        <f>(Tabelle35[[#This Row],[bis]]*24)-(Tabelle35[[#This Row],[von]]*24)</f>
        <v>0.5</v>
      </c>
    </row>
    <row r="28" spans="2:6" x14ac:dyDescent="0.3">
      <c r="B28" s="19" t="s">
        <v>59</v>
      </c>
      <c r="C28" s="20">
        <v>43586</v>
      </c>
      <c r="D28" s="21">
        <v>0.5</v>
      </c>
      <c r="E28" s="21">
        <v>0.8125</v>
      </c>
      <c r="F28" s="24">
        <f>(Tabelle35[[#This Row],[bis]]*24)-(Tabelle35[[#This Row],[von]]*24)</f>
        <v>7.5</v>
      </c>
    </row>
    <row r="29" spans="2:6" x14ac:dyDescent="0.3">
      <c r="B29" s="23" t="s">
        <v>50</v>
      </c>
      <c r="C29" s="20">
        <v>43587</v>
      </c>
      <c r="D29" s="21">
        <v>0.5</v>
      </c>
      <c r="E29" s="21">
        <v>0.625</v>
      </c>
      <c r="F29" s="24">
        <f>(Tabelle35[[#This Row],[bis]]*24)-(Tabelle35[[#This Row],[von]]*24)</f>
        <v>3</v>
      </c>
    </row>
    <row r="30" spans="2:6" x14ac:dyDescent="0.3">
      <c r="B30" s="23" t="s">
        <v>83</v>
      </c>
      <c r="C30" s="20">
        <v>43592</v>
      </c>
      <c r="D30" s="21">
        <v>0.39583333333333331</v>
      </c>
      <c r="E30" s="21">
        <v>0.41666666666666669</v>
      </c>
      <c r="F30" s="24">
        <f>(Tabelle35[[#This Row],[bis]]*24)-(Tabelle35[[#This Row],[von]]*24)</f>
        <v>0.5</v>
      </c>
    </row>
    <row r="31" spans="2:6" x14ac:dyDescent="0.3">
      <c r="B31" s="23" t="s">
        <v>62</v>
      </c>
      <c r="C31" s="20">
        <v>43592</v>
      </c>
      <c r="D31" s="21">
        <v>0.5</v>
      </c>
      <c r="E31" s="21">
        <v>0.77083333333333337</v>
      </c>
      <c r="F31" s="24">
        <f>(Tabelle35[[#This Row],[bis]]*24)-(Tabelle35[[#This Row],[von]]*24)</f>
        <v>6.5</v>
      </c>
    </row>
    <row r="32" spans="2:6" x14ac:dyDescent="0.3">
      <c r="B32" s="23"/>
      <c r="C32" s="20">
        <v>43595</v>
      </c>
      <c r="D32" s="21"/>
      <c r="E32" s="21"/>
      <c r="F32" s="24">
        <f>(Tabelle35[[#This Row],[bis]]*24)-(Tabelle35[[#This Row],[von]]*24)</f>
        <v>0</v>
      </c>
    </row>
    <row r="33" spans="1:6" x14ac:dyDescent="0.3">
      <c r="B33" s="23"/>
      <c r="C33" s="20">
        <v>43599</v>
      </c>
      <c r="D33" s="21"/>
      <c r="E33" s="21"/>
      <c r="F33" s="24">
        <f>(Tabelle35[[#This Row],[bis]]*24)-(Tabelle35[[#This Row],[von]]*24)</f>
        <v>0</v>
      </c>
    </row>
    <row r="34" spans="1:6" x14ac:dyDescent="0.3">
      <c r="B34" t="s">
        <v>78</v>
      </c>
      <c r="C34" s="20">
        <v>43604</v>
      </c>
      <c r="D34" s="21">
        <v>0.6875</v>
      </c>
      <c r="E34" s="21">
        <v>0.79166666666666663</v>
      </c>
      <c r="F34" s="24">
        <f>(Tabelle35[[#This Row],[bis]]*24)-(Tabelle35[[#This Row],[von]]*24)</f>
        <v>2.5</v>
      </c>
    </row>
    <row r="35" spans="1:6" x14ac:dyDescent="0.3">
      <c r="B35" t="s">
        <v>76</v>
      </c>
      <c r="C35" s="20">
        <v>43606</v>
      </c>
      <c r="D35" s="21">
        <v>0.75</v>
      </c>
      <c r="E35" s="21">
        <v>0.89583333333333337</v>
      </c>
      <c r="F35" s="24">
        <f>(Tabelle35[[#This Row],[bis]]*24)-(Tabelle35[[#This Row],[von]]*24)</f>
        <v>3.5</v>
      </c>
    </row>
    <row r="36" spans="1:6" x14ac:dyDescent="0.3">
      <c r="B36" s="19" t="s">
        <v>77</v>
      </c>
      <c r="C36" s="20">
        <v>43607</v>
      </c>
      <c r="D36" s="21">
        <v>0.45833333333333331</v>
      </c>
      <c r="E36" s="21">
        <v>0.625</v>
      </c>
      <c r="F36" s="24">
        <f>(Tabelle35[[#This Row],[bis]]*24)-(Tabelle35[[#This Row],[von]]*24)</f>
        <v>4</v>
      </c>
    </row>
    <row r="37" spans="1:6" x14ac:dyDescent="0.3">
      <c r="B37" s="23" t="s">
        <v>81</v>
      </c>
      <c r="C37" s="20">
        <v>43608</v>
      </c>
      <c r="D37" s="21">
        <v>0.41666666666666669</v>
      </c>
      <c r="E37" s="21">
        <v>0.64583333333333337</v>
      </c>
      <c r="F37" s="24">
        <f>(Tabelle35[[#This Row],[bis]]*24)-(Tabelle35[[#This Row],[von]]*24)</f>
        <v>5.5</v>
      </c>
    </row>
    <row r="38" spans="1:6" x14ac:dyDescent="0.3">
      <c r="B38" t="s">
        <v>82</v>
      </c>
      <c r="C38" s="20">
        <v>43609</v>
      </c>
      <c r="D38" s="21">
        <v>0.375</v>
      </c>
      <c r="E38" s="21">
        <v>0.52083333333333337</v>
      </c>
      <c r="F38" s="24">
        <f>(Tabelle35[[#This Row],[bis]]*24)-(Tabelle35[[#This Row],[von]]*24)</f>
        <v>3.5</v>
      </c>
    </row>
    <row r="39" spans="1:6" x14ac:dyDescent="0.3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3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3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3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3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3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3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3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3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3">
      <c r="A48" s="6"/>
      <c r="B48" s="23"/>
      <c r="C48" s="20"/>
      <c r="D48" s="21"/>
      <c r="E48" s="21"/>
      <c r="F48" s="24">
        <f>(Tabelle35[[#This Row],[bis]]*24)-(Tabelle35[[#This Row],[von]]*24)</f>
        <v>0</v>
      </c>
    </row>
    <row r="49" spans="1:6" s="12" customFormat="1" x14ac:dyDescent="0.3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3">
      <c r="A50" s="6"/>
      <c r="B50" s="23"/>
      <c r="C50" s="25"/>
      <c r="D50" s="21"/>
      <c r="E50" s="21"/>
      <c r="F50" s="24">
        <f>(Tabelle35[[#This Row],[bis]]*24)-(Tabelle35[[#This Row],[von]]*24)</f>
        <v>0</v>
      </c>
    </row>
    <row r="51" spans="1:6" s="12" customFormat="1" x14ac:dyDescent="0.3">
      <c r="A51" s="6"/>
      <c r="B51" s="23"/>
      <c r="C51" s="20"/>
      <c r="D51" s="21"/>
      <c r="E51" s="21"/>
      <c r="F51" s="24">
        <f>(Tabelle35[[#This Row],[bis]]*24)-(Tabelle35[[#This Row],[von]]*24)</f>
        <v>0</v>
      </c>
    </row>
    <row r="52" spans="1:6" s="12" customFormat="1" x14ac:dyDescent="0.3">
      <c r="A52" s="6"/>
      <c r="B52" s="23"/>
      <c r="C52" s="25"/>
      <c r="D52" s="26"/>
      <c r="E52" s="27"/>
      <c r="F52" s="24">
        <f>(Tabelle35[[#This Row],[bis]]*24)-(Tabelle35[[#This Row],[von]]*24)</f>
        <v>0</v>
      </c>
    </row>
    <row r="53" spans="1:6" s="12" customFormat="1" x14ac:dyDescent="0.3">
      <c r="A53" s="6"/>
      <c r="B53" s="23"/>
      <c r="C53" s="20"/>
      <c r="D53" s="21"/>
      <c r="E53" s="21"/>
      <c r="F53" s="24">
        <f>(Tabelle35[[#This Row],[bis]]*24)-(Tabelle35[[#This Row],[von]]*24)</f>
        <v>0</v>
      </c>
    </row>
    <row r="54" spans="1:6" s="12" customFormat="1" x14ac:dyDescent="0.3">
      <c r="A54" s="6"/>
      <c r="B54" s="23"/>
      <c r="C54" s="25"/>
      <c r="D54" s="21"/>
      <c r="E54" s="21"/>
      <c r="F54" s="24">
        <f>(Tabelle35[[#This Row],[bis]]*24)-(Tabelle35[[#This Row],[von]]*24)</f>
        <v>0</v>
      </c>
    </row>
    <row r="55" spans="1:6" s="12" customFormat="1" x14ac:dyDescent="0.3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3">
      <c r="A58" s="6"/>
      <c r="B58" s="23"/>
      <c r="C58" s="20"/>
      <c r="D58" s="21"/>
      <c r="E58" s="21"/>
      <c r="F58" s="24">
        <f>(Tabelle35[[#This Row],[bis]]*24)-(Tabelle35[[#This Row],[von]]*24)</f>
        <v>0</v>
      </c>
    </row>
    <row r="59" spans="1:6" s="12" customFormat="1" x14ac:dyDescent="0.3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3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3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3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3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3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3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">
      <c r="A66" s="6"/>
      <c r="B66" s="36"/>
      <c r="C66" s="6"/>
      <c r="D66" s="37"/>
      <c r="E66" s="35"/>
      <c r="F66" s="24">
        <f>(Tabelle35[[#This Row],[bis]]*24)-(Tabelle35[[#This Row],[von]]*24)</f>
        <v>0</v>
      </c>
    </row>
    <row r="67" spans="1:7" s="12" customFormat="1" x14ac:dyDescent="0.3">
      <c r="A67" s="6"/>
      <c r="B67" s="39" t="s">
        <v>8</v>
      </c>
      <c r="C67" s="42"/>
      <c r="D67" s="42"/>
      <c r="E67" s="42"/>
      <c r="F67" s="42">
        <f>SUBTOTAL(109,Tabelle35[Dauer])</f>
        <v>75</v>
      </c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34"/>
      <c r="C95" s="6"/>
      <c r="D95" s="32"/>
      <c r="F95"/>
      <c r="G95"/>
    </row>
    <row r="96" spans="1:7" s="12" customFormat="1" x14ac:dyDescent="0.3">
      <c r="A96" s="6"/>
      <c r="B96" s="6"/>
      <c r="C96" s="6"/>
      <c r="D96" s="6"/>
      <c r="F96"/>
      <c r="G96"/>
    </row>
    <row r="97" spans="1:7" s="12" customFormat="1" x14ac:dyDescent="0.3">
      <c r="A97" s="6"/>
      <c r="B97" s="6"/>
      <c r="C97" s="6"/>
      <c r="D97" s="6"/>
      <c r="F97"/>
      <c r="G97"/>
    </row>
    <row r="98" spans="1:7" s="12" customFormat="1" ht="18" x14ac:dyDescent="0.35">
      <c r="A98" s="6"/>
      <c r="B98" s="29"/>
      <c r="C98" s="6"/>
      <c r="D98" s="6"/>
      <c r="F98"/>
      <c r="G98"/>
    </row>
    <row r="99" spans="1:7" s="12" customFormat="1" x14ac:dyDescent="0.3">
      <c r="A99" s="6"/>
      <c r="B99" s="6"/>
      <c r="C99" s="6"/>
      <c r="D99" s="6"/>
      <c r="F99"/>
      <c r="G99"/>
    </row>
    <row r="100" spans="1:7" s="12" customFormat="1" ht="15.6" x14ac:dyDescent="0.3">
      <c r="A100" s="6"/>
      <c r="B100" s="30"/>
      <c r="C100" s="30"/>
      <c r="D100" s="31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34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6"/>
      <c r="F141"/>
      <c r="G141"/>
    </row>
    <row r="142" spans="1:7" s="12" customFormat="1" x14ac:dyDescent="0.3">
      <c r="A142" s="6"/>
      <c r="B142" s="6"/>
      <c r="C142" s="6"/>
      <c r="D142" s="6"/>
      <c r="F142"/>
      <c r="G142"/>
    </row>
    <row r="143" spans="1:7" s="12" customFormat="1" ht="18" x14ac:dyDescent="0.35">
      <c r="A143" s="6"/>
      <c r="B143" s="29"/>
      <c r="C143" s="6"/>
      <c r="D143" s="6"/>
      <c r="F143"/>
      <c r="G143"/>
    </row>
    <row r="144" spans="1:7" s="12" customFormat="1" x14ac:dyDescent="0.3">
      <c r="A144" s="6"/>
      <c r="B144" s="6"/>
      <c r="C144" s="6"/>
      <c r="D144" s="6"/>
      <c r="F144"/>
      <c r="G144"/>
    </row>
    <row r="145" spans="1:7" s="12" customFormat="1" ht="15.6" x14ac:dyDescent="0.3">
      <c r="A145" s="6"/>
      <c r="B145" s="30"/>
      <c r="C145" s="30"/>
      <c r="D145" s="31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34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6"/>
      <c r="F186"/>
      <c r="G186"/>
    </row>
    <row r="187" spans="1:7" s="12" customFormat="1" x14ac:dyDescent="0.3">
      <c r="A187" s="6"/>
      <c r="B187" s="6"/>
      <c r="C187" s="6"/>
      <c r="D187" s="6"/>
      <c r="F187"/>
      <c r="G187"/>
    </row>
    <row r="188" spans="1:7" s="12" customFormat="1" ht="18" x14ac:dyDescent="0.35">
      <c r="A188" s="6"/>
      <c r="B188" s="29"/>
      <c r="C188" s="6"/>
      <c r="D188" s="6"/>
      <c r="F188"/>
      <c r="G188"/>
    </row>
    <row r="189" spans="1:7" s="12" customFormat="1" x14ac:dyDescent="0.3">
      <c r="A189" s="6"/>
      <c r="B189" s="6"/>
      <c r="C189" s="6"/>
      <c r="D189" s="6"/>
      <c r="F189"/>
      <c r="G189"/>
    </row>
    <row r="190" spans="1:7" s="12" customFormat="1" ht="15.6" x14ac:dyDescent="0.3">
      <c r="A190" s="6"/>
      <c r="B190" s="30"/>
      <c r="C190" s="30"/>
      <c r="D190" s="31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x14ac:dyDescent="0.3">
      <c r="A223" s="6"/>
      <c r="B223" s="6"/>
      <c r="C223" s="6"/>
      <c r="D223" s="32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</row>
    <row r="227" spans="1:4" x14ac:dyDescent="0.3">
      <c r="A227" s="6"/>
    </row>
    <row r="228" spans="1:4" x14ac:dyDescent="0.3">
      <c r="A228" s="6"/>
    </row>
    <row r="229" spans="1:4" x14ac:dyDescent="0.3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41"/>
  <sheetViews>
    <sheetView topLeftCell="A22" workbookViewId="0">
      <selection activeCell="B32" sqref="B32:E34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11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6" x14ac:dyDescent="0.3">
      <c r="B7" s="19" t="s">
        <v>34</v>
      </c>
      <c r="C7" s="44">
        <v>43538</v>
      </c>
      <c r="D7" s="45">
        <v>0.625</v>
      </c>
      <c r="E7" s="45">
        <v>0.66666666666666663</v>
      </c>
      <c r="F7">
        <f>(Tabelle34[[#This Row],[bis]]*24)-(Tabelle34[[#This Row],[von]]*24)</f>
        <v>1</v>
      </c>
    </row>
    <row r="8" spans="1:6" x14ac:dyDescent="0.3">
      <c r="B8" s="19" t="s">
        <v>29</v>
      </c>
      <c r="C8" s="20">
        <v>43539</v>
      </c>
      <c r="D8" s="21">
        <v>0.5625</v>
      </c>
      <c r="E8" s="21">
        <v>0.625</v>
      </c>
      <c r="F8">
        <f>(Tabelle34[[#This Row],[bis]]*24)-(Tabelle34[[#This Row],[von]]*24)</f>
        <v>1.5</v>
      </c>
    </row>
    <row r="9" spans="1:6" x14ac:dyDescent="0.3">
      <c r="B9" s="19" t="s">
        <v>30</v>
      </c>
      <c r="C9" s="20">
        <v>43539</v>
      </c>
      <c r="D9" s="21">
        <v>0.64583333333333337</v>
      </c>
      <c r="E9" s="21">
        <v>0.70833333333333337</v>
      </c>
      <c r="F9">
        <f>(Tabelle34[[#This Row],[bis]]*24)-(Tabelle34[[#This Row],[von]]*24)</f>
        <v>1.5</v>
      </c>
    </row>
    <row r="10" spans="1:6" x14ac:dyDescent="0.3">
      <c r="B10" s="19" t="s">
        <v>50</v>
      </c>
      <c r="C10" s="20">
        <v>43540</v>
      </c>
      <c r="D10" s="21">
        <v>0.75</v>
      </c>
      <c r="E10" s="21">
        <v>0.89583333333333337</v>
      </c>
      <c r="F10">
        <f>(Tabelle34[[#This Row],[bis]]*24)-(Tabelle34[[#This Row],[von]]*24)</f>
        <v>3.5</v>
      </c>
    </row>
    <row r="11" spans="1:6" x14ac:dyDescent="0.3">
      <c r="B11" s="19" t="s">
        <v>31</v>
      </c>
      <c r="C11" s="40">
        <v>43543</v>
      </c>
      <c r="D11" s="27">
        <v>0.45833333333333331</v>
      </c>
      <c r="E11" s="26">
        <v>0.66666666666666663</v>
      </c>
      <c r="F11">
        <f>(Tabelle34[[#This Row],[bis]]*24)-(Tabelle34[[#This Row],[von]]*24)</f>
        <v>5</v>
      </c>
    </row>
    <row r="12" spans="1:6" x14ac:dyDescent="0.3">
      <c r="A12" s="22"/>
      <c r="B12" s="19" t="s">
        <v>22</v>
      </c>
      <c r="C12" s="20">
        <v>43544</v>
      </c>
      <c r="D12" s="21">
        <v>0.5</v>
      </c>
      <c r="E12" s="21">
        <v>0.54166666666666663</v>
      </c>
      <c r="F12">
        <f>(Tabelle34[[#This Row],[bis]]*24)-(Tabelle34[[#This Row],[von]]*24)</f>
        <v>1</v>
      </c>
    </row>
    <row r="13" spans="1:6" x14ac:dyDescent="0.3">
      <c r="A13" s="22"/>
      <c r="B13" s="19" t="s">
        <v>50</v>
      </c>
      <c r="C13" s="20">
        <v>43544</v>
      </c>
      <c r="D13" s="21">
        <v>0.54166666666666663</v>
      </c>
      <c r="E13" s="21">
        <v>0.58333333333333337</v>
      </c>
      <c r="F13">
        <f>(Tabelle34[[#This Row],[bis]]*24)-(Tabelle34[[#This Row],[von]]*24)</f>
        <v>1</v>
      </c>
    </row>
    <row r="14" spans="1:6" x14ac:dyDescent="0.3">
      <c r="A14" s="22"/>
      <c r="B14" s="19" t="s">
        <v>91</v>
      </c>
      <c r="C14" s="20">
        <v>43551</v>
      </c>
      <c r="D14" s="21">
        <v>0.625</v>
      </c>
      <c r="E14" s="21">
        <v>0.8125</v>
      </c>
      <c r="F14">
        <f>(Tabelle34[[#This Row],[bis]]*24)-(Tabelle34[[#This Row],[von]]*24)</f>
        <v>4.5</v>
      </c>
    </row>
    <row r="15" spans="1:6" x14ac:dyDescent="0.3">
      <c r="B15" s="19" t="s">
        <v>31</v>
      </c>
      <c r="C15" s="20">
        <v>43552</v>
      </c>
      <c r="D15" s="21">
        <v>0.41666666666666669</v>
      </c>
      <c r="E15" s="21">
        <v>0.54166666666666663</v>
      </c>
      <c r="F15">
        <f>(Tabelle34[[#This Row],[bis]]*24)-(Tabelle34[[#This Row],[von]]*24)</f>
        <v>3</v>
      </c>
    </row>
    <row r="16" spans="1:6" x14ac:dyDescent="0.3">
      <c r="B16" s="19" t="s">
        <v>32</v>
      </c>
      <c r="C16" s="20">
        <v>43553</v>
      </c>
      <c r="D16" s="21">
        <v>0.54166666666666663</v>
      </c>
      <c r="E16" s="21">
        <v>0.66666666666666663</v>
      </c>
      <c r="F16">
        <f>(Tabelle34[[#This Row],[bis]]*24)-(Tabelle34[[#This Row],[von]]*24)</f>
        <v>3</v>
      </c>
    </row>
    <row r="17" spans="2:6" x14ac:dyDescent="0.3">
      <c r="B17" s="19" t="s">
        <v>32</v>
      </c>
      <c r="C17" s="20">
        <v>43554</v>
      </c>
      <c r="D17" s="21">
        <v>0.5</v>
      </c>
      <c r="E17" s="21">
        <v>0.66666666666666663</v>
      </c>
      <c r="F17">
        <f>(Tabelle34[[#This Row],[bis]]*24)-(Tabelle34[[#This Row],[von]]*24)</f>
        <v>4</v>
      </c>
    </row>
    <row r="18" spans="2:6" x14ac:dyDescent="0.3">
      <c r="B18" t="s">
        <v>41</v>
      </c>
      <c r="C18" s="20">
        <v>43557</v>
      </c>
      <c r="D18" s="21">
        <v>0.60416666666666663</v>
      </c>
      <c r="E18" s="21">
        <v>0.64583333333333337</v>
      </c>
      <c r="F18">
        <f>(Tabelle34[[#This Row],[bis]]*24)-(Tabelle34[[#This Row],[von]]*24)</f>
        <v>1</v>
      </c>
    </row>
    <row r="19" spans="2:6" x14ac:dyDescent="0.3">
      <c r="B19" s="23" t="s">
        <v>50</v>
      </c>
      <c r="C19" s="20">
        <v>43557</v>
      </c>
      <c r="D19" s="21">
        <v>0.64583333333333337</v>
      </c>
      <c r="E19" s="21">
        <v>0.66666666666666663</v>
      </c>
      <c r="F19">
        <f>(Tabelle34[[#This Row],[bis]]*24)-(Tabelle34[[#This Row],[von]]*24)</f>
        <v>0.5</v>
      </c>
    </row>
    <row r="20" spans="2:6" x14ac:dyDescent="0.3">
      <c r="B20" s="19" t="s">
        <v>58</v>
      </c>
      <c r="C20" s="20">
        <v>43558</v>
      </c>
      <c r="D20" s="21">
        <v>0.54166666666666663</v>
      </c>
      <c r="E20" s="21">
        <v>0.58333333333333337</v>
      </c>
      <c r="F20">
        <f>(Tabelle34[[#This Row],[bis]]*24)-(Tabelle34[[#This Row],[von]]*24)</f>
        <v>1</v>
      </c>
    </row>
    <row r="21" spans="2:6" x14ac:dyDescent="0.3">
      <c r="B21" s="19" t="s">
        <v>56</v>
      </c>
      <c r="C21" s="20">
        <v>43578</v>
      </c>
      <c r="D21" s="21">
        <v>0.5</v>
      </c>
      <c r="E21" s="21">
        <v>0.66666666666666663</v>
      </c>
      <c r="F21">
        <f>(Tabelle34[[#This Row],[bis]]*24)-(Tabelle34[[#This Row],[von]]*24)</f>
        <v>4</v>
      </c>
    </row>
    <row r="22" spans="2:6" x14ac:dyDescent="0.3">
      <c r="B22" s="19" t="s">
        <v>57</v>
      </c>
      <c r="C22" s="20">
        <v>43579</v>
      </c>
      <c r="D22" s="21">
        <v>0.41666666666666669</v>
      </c>
      <c r="E22" s="21">
        <v>0.54166666666666663</v>
      </c>
      <c r="F22">
        <f>(Tabelle34[[#This Row],[bis]]*24)-(Tabelle34[[#This Row],[von]]*24)</f>
        <v>3</v>
      </c>
    </row>
    <row r="23" spans="2:6" x14ac:dyDescent="0.3">
      <c r="B23" s="19" t="s">
        <v>57</v>
      </c>
      <c r="C23" s="20">
        <v>43581</v>
      </c>
      <c r="D23" s="21">
        <v>0.54166666666666663</v>
      </c>
      <c r="E23" s="21">
        <v>0.70833333333333337</v>
      </c>
      <c r="F23">
        <f>(Tabelle34[[#This Row],[bis]]*24)-(Tabelle34[[#This Row],[von]]*24)</f>
        <v>4</v>
      </c>
    </row>
    <row r="24" spans="2:6" x14ac:dyDescent="0.3">
      <c r="B24" s="23" t="s">
        <v>50</v>
      </c>
      <c r="C24" s="20">
        <v>43587</v>
      </c>
      <c r="D24" s="46">
        <v>0.5</v>
      </c>
      <c r="E24" s="46">
        <v>0.625</v>
      </c>
      <c r="F24">
        <f>(Tabelle34[[#This Row],[bis]]*24)-(Tabelle34[[#This Row],[von]]*24)</f>
        <v>3</v>
      </c>
    </row>
    <row r="25" spans="2:6" x14ac:dyDescent="0.3">
      <c r="B25" s="19" t="s">
        <v>64</v>
      </c>
      <c r="C25" s="20">
        <v>43588</v>
      </c>
      <c r="D25" s="21">
        <v>0.45833333333333331</v>
      </c>
      <c r="E25" s="21">
        <v>0.66666666666666663</v>
      </c>
      <c r="F25">
        <f>(Tabelle34[[#This Row],[bis]]*24)-(Tabelle34[[#This Row],[von]]*24)</f>
        <v>5</v>
      </c>
    </row>
    <row r="26" spans="2:6" x14ac:dyDescent="0.3">
      <c r="B26" s="19" t="s">
        <v>50</v>
      </c>
      <c r="C26" s="20">
        <v>43593</v>
      </c>
      <c r="D26" s="21">
        <v>0.5</v>
      </c>
      <c r="E26" s="21">
        <v>0.54166666666666663</v>
      </c>
      <c r="F26">
        <f>(Tabelle34[[#This Row],[bis]]*24)-(Tabelle34[[#This Row],[von]]*24)</f>
        <v>1</v>
      </c>
    </row>
    <row r="27" spans="2:6" x14ac:dyDescent="0.3">
      <c r="B27" s="19" t="s">
        <v>65</v>
      </c>
      <c r="C27" s="20">
        <v>43593</v>
      </c>
      <c r="D27" s="21">
        <v>0.54166666666666663</v>
      </c>
      <c r="E27" s="21">
        <v>0.58333333333333337</v>
      </c>
      <c r="F27">
        <f>(Tabelle34[[#This Row],[bis]]*24)-(Tabelle34[[#This Row],[von]]*24)</f>
        <v>1</v>
      </c>
    </row>
    <row r="28" spans="2:6" x14ac:dyDescent="0.3">
      <c r="B28" s="23" t="s">
        <v>87</v>
      </c>
      <c r="C28" s="20">
        <v>43595</v>
      </c>
      <c r="D28" s="21">
        <v>0.5</v>
      </c>
      <c r="E28" s="21">
        <v>0.66666666666666663</v>
      </c>
      <c r="F28">
        <f>(Tabelle34[[#This Row],[bis]]*24)-(Tabelle34[[#This Row],[von]]*24)</f>
        <v>4</v>
      </c>
    </row>
    <row r="29" spans="2:6" x14ac:dyDescent="0.3">
      <c r="B29" s="23" t="s">
        <v>88</v>
      </c>
      <c r="C29" s="20">
        <v>43600</v>
      </c>
      <c r="D29" s="21">
        <v>0.41666666666666669</v>
      </c>
      <c r="E29" s="21">
        <v>0.58333333333333337</v>
      </c>
      <c r="F29">
        <f>(Tabelle34[[#This Row],[bis]]*24)-(Tabelle34[[#This Row],[von]]*24)</f>
        <v>4</v>
      </c>
    </row>
    <row r="30" spans="2:6" x14ac:dyDescent="0.3">
      <c r="B30" s="23" t="s">
        <v>89</v>
      </c>
      <c r="C30" s="20">
        <v>43609</v>
      </c>
      <c r="D30" s="21">
        <v>0.58333333333333337</v>
      </c>
      <c r="E30" s="21">
        <v>0.77083333333333337</v>
      </c>
      <c r="F30">
        <f>(Tabelle34[[#This Row],[bis]]*24)-(Tabelle34[[#This Row],[von]]*24)</f>
        <v>4.5</v>
      </c>
    </row>
    <row r="31" spans="2:6" x14ac:dyDescent="0.3">
      <c r="B31" s="23" t="s">
        <v>90</v>
      </c>
      <c r="C31" s="20">
        <v>43615</v>
      </c>
      <c r="D31" s="21">
        <v>0.54166666666666663</v>
      </c>
      <c r="E31" s="21">
        <v>0.70833333333333337</v>
      </c>
      <c r="F31">
        <f>(Tabelle34[[#This Row],[bis]]*24)-(Tabelle34[[#This Row],[von]]*24)</f>
        <v>4</v>
      </c>
    </row>
    <row r="32" spans="2:6" x14ac:dyDescent="0.3">
      <c r="B32" s="23" t="s">
        <v>93</v>
      </c>
      <c r="C32" s="20">
        <v>43619</v>
      </c>
      <c r="D32" s="21">
        <v>0.5</v>
      </c>
      <c r="E32" s="21">
        <v>0.70833333333333337</v>
      </c>
      <c r="F32">
        <f>(Tabelle34[[#This Row],[bis]]*24)-(Tabelle34[[#This Row],[von]]*24)</f>
        <v>5</v>
      </c>
    </row>
    <row r="33" spans="2:6" x14ac:dyDescent="0.3">
      <c r="B33" s="23" t="s">
        <v>94</v>
      </c>
      <c r="C33" s="20">
        <v>43620</v>
      </c>
      <c r="D33" s="21">
        <v>0.54166666666666663</v>
      </c>
      <c r="E33" s="21">
        <v>0.625</v>
      </c>
      <c r="F33">
        <f>(Tabelle34[[#This Row],[bis]]*24)-(Tabelle34[[#This Row],[von]]*24)</f>
        <v>2</v>
      </c>
    </row>
    <row r="34" spans="2:6" x14ac:dyDescent="0.3">
      <c r="B34" s="23" t="s">
        <v>63</v>
      </c>
      <c r="C34" s="20">
        <v>43621</v>
      </c>
      <c r="D34" s="21">
        <v>0.5</v>
      </c>
      <c r="E34" s="21">
        <v>0.6875</v>
      </c>
      <c r="F34">
        <f>(Tabelle34[[#This Row],[bis]]*24)-(Tabelle34[[#This Row],[von]]*24)</f>
        <v>4.5</v>
      </c>
    </row>
    <row r="35" spans="2:6" x14ac:dyDescent="0.3">
      <c r="B35" s="19"/>
      <c r="C35" s="20"/>
      <c r="D35" s="21"/>
      <c r="E35" s="21"/>
      <c r="F35">
        <f>(Tabelle34[[#This Row],[bis]]*24)-(Tabelle34[[#This Row],[von]]*24)</f>
        <v>0</v>
      </c>
    </row>
    <row r="36" spans="2:6" x14ac:dyDescent="0.3">
      <c r="B36" s="19"/>
      <c r="C36" s="20"/>
      <c r="D36" s="21"/>
      <c r="E36" s="21"/>
      <c r="F36" s="24">
        <f>(Tabelle34[[#This Row],[bis]]*24)-(Tabelle34[[#This Row],[von]]*24)</f>
        <v>0</v>
      </c>
    </row>
    <row r="37" spans="2:6" x14ac:dyDescent="0.3">
      <c r="B37" s="19"/>
      <c r="C37" s="20"/>
      <c r="D37" s="21"/>
      <c r="E37" s="21"/>
      <c r="F37">
        <f>(Tabelle34[[#This Row],[bis]]*24)-(Tabelle34[[#This Row],[von]]*24)</f>
        <v>0</v>
      </c>
    </row>
    <row r="38" spans="2:6" x14ac:dyDescent="0.3">
      <c r="B38" s="19"/>
      <c r="C38" s="20"/>
      <c r="D38" s="21"/>
      <c r="E38" s="21"/>
      <c r="F38">
        <f>(Tabelle34[[#This Row],[bis]]*24)-(Tabelle34[[#This Row],[von]]*24)</f>
        <v>0</v>
      </c>
    </row>
    <row r="39" spans="2:6" x14ac:dyDescent="0.3">
      <c r="B39" s="23"/>
      <c r="C39" s="20"/>
      <c r="D39" s="21"/>
      <c r="E39" s="21"/>
      <c r="F39" s="24">
        <f>(Tabelle34[[#This Row],[bis]]*24)-(Tabelle34[[#This Row],[von]]*24)</f>
        <v>0</v>
      </c>
    </row>
    <row r="40" spans="2:6" x14ac:dyDescent="0.3">
      <c r="B40" s="23"/>
      <c r="C40" s="20"/>
      <c r="D40" s="21"/>
      <c r="E40" s="21"/>
      <c r="F40">
        <f>(Tabelle34[[#This Row],[bis]]*24)-(Tabelle34[[#This Row],[von]]*24)</f>
        <v>0</v>
      </c>
    </row>
    <row r="41" spans="2:6" x14ac:dyDescent="0.3">
      <c r="B41" s="19"/>
      <c r="C41" s="20"/>
      <c r="D41" s="21"/>
      <c r="E41" s="21"/>
      <c r="F41">
        <f>(Tabelle34[[#This Row],[bis]]*24)-(Tabelle34[[#This Row],[von]]*24)</f>
        <v>0</v>
      </c>
    </row>
    <row r="42" spans="2:6" x14ac:dyDescent="0.3">
      <c r="B42" s="23"/>
      <c r="C42" s="20"/>
      <c r="D42" s="21"/>
      <c r="E42" s="21"/>
      <c r="F42" s="24">
        <f>(Tabelle34[[#This Row],[bis]]*24)-(Tabelle34[[#This Row],[von]]*24)</f>
        <v>0</v>
      </c>
    </row>
    <row r="43" spans="2:6" x14ac:dyDescent="0.3">
      <c r="B43" s="23"/>
      <c r="C43" s="20"/>
      <c r="D43" s="21"/>
      <c r="E43" s="21"/>
      <c r="F43">
        <f>(Tabelle34[[#This Row],[bis]]*24)-(Tabelle34[[#This Row],[von]]*24)</f>
        <v>0</v>
      </c>
    </row>
    <row r="44" spans="2:6" x14ac:dyDescent="0.3">
      <c r="B44" s="23"/>
      <c r="C44" s="20"/>
      <c r="D44" s="21"/>
      <c r="E44" s="21"/>
      <c r="F44">
        <f>(Tabelle34[[#This Row],[bis]]*24)-(Tabelle34[[#This Row],[von]]*24)</f>
        <v>0</v>
      </c>
    </row>
    <row r="45" spans="2:6" x14ac:dyDescent="0.3">
      <c r="B45" s="23"/>
      <c r="C45" s="20"/>
      <c r="D45" s="21"/>
      <c r="E45" s="21"/>
      <c r="F45" s="24">
        <f>(Tabelle34[[#This Row],[bis]]*24)-(Tabelle34[[#This Row],[von]]*24)</f>
        <v>0</v>
      </c>
    </row>
    <row r="46" spans="2:6" x14ac:dyDescent="0.3">
      <c r="B46" s="23"/>
      <c r="C46" s="20"/>
      <c r="D46" s="21"/>
      <c r="E46" s="21"/>
      <c r="F46">
        <f>(Tabelle34[[#This Row],[bis]]*24)-(Tabelle34[[#This Row],[von]]*24)</f>
        <v>0</v>
      </c>
    </row>
    <row r="47" spans="2:6" x14ac:dyDescent="0.3">
      <c r="B47" s="23"/>
      <c r="C47" s="20"/>
      <c r="D47" s="21"/>
      <c r="E47" s="21"/>
      <c r="F47">
        <f>(Tabelle34[[#This Row],[bis]]*24)-(Tabelle34[[#This Row],[von]]*24)</f>
        <v>0</v>
      </c>
    </row>
    <row r="48" spans="2:6" x14ac:dyDescent="0.3">
      <c r="B48" s="23"/>
      <c r="C48" s="20"/>
      <c r="D48" s="21"/>
      <c r="E48" s="21"/>
      <c r="F48" s="24">
        <f>(Tabelle34[[#This Row],[bis]]*24)-(Tabelle34[[#This Row],[von]]*24)</f>
        <v>0</v>
      </c>
    </row>
    <row r="49" spans="1:6" x14ac:dyDescent="0.3">
      <c r="B49" s="23"/>
      <c r="C49" s="20"/>
      <c r="D49" s="21"/>
      <c r="E49" s="21"/>
      <c r="F49">
        <f>(Tabelle34[[#This Row],[bis]]*24)-(Tabelle34[[#This Row],[von]]*24)</f>
        <v>0</v>
      </c>
    </row>
    <row r="50" spans="1:6" x14ac:dyDescent="0.3">
      <c r="B50" s="23"/>
      <c r="C50" s="20"/>
      <c r="D50" s="21"/>
      <c r="E50" s="21"/>
      <c r="F50">
        <f>(Tabelle34[[#This Row],[bis]]*24)-(Tabelle34[[#This Row],[von]]*24)</f>
        <v>0</v>
      </c>
    </row>
    <row r="51" spans="1:6" x14ac:dyDescent="0.3">
      <c r="B51" s="23"/>
      <c r="C51" s="20"/>
      <c r="D51" s="21"/>
      <c r="E51" s="21"/>
      <c r="F51" s="24">
        <f>(Tabelle34[[#This Row],[bis]]*24)-(Tabelle34[[#This Row],[von]]*24)</f>
        <v>0</v>
      </c>
    </row>
    <row r="52" spans="1:6" x14ac:dyDescent="0.3">
      <c r="B52" s="23"/>
      <c r="C52" s="20"/>
      <c r="D52" s="21"/>
      <c r="E52" s="21"/>
      <c r="F52">
        <f>(Tabelle34[[#This Row],[bis]]*24)-(Tabelle34[[#This Row],[von]]*24)</f>
        <v>0</v>
      </c>
    </row>
    <row r="53" spans="1:6" x14ac:dyDescent="0.3">
      <c r="B53" s="23"/>
      <c r="C53" s="20"/>
      <c r="D53" s="21"/>
      <c r="E53" s="21"/>
      <c r="F53">
        <f>(Tabelle34[[#This Row],[bis]]*24)-(Tabelle34[[#This Row],[von]]*24)</f>
        <v>0</v>
      </c>
    </row>
    <row r="54" spans="1:6" x14ac:dyDescent="0.3">
      <c r="B54" s="23"/>
      <c r="C54" s="20"/>
      <c r="D54" s="21"/>
      <c r="E54" s="21"/>
      <c r="F54" s="24">
        <f>(Tabelle34[[#This Row],[bis]]*24)-(Tabelle34[[#This Row],[von]]*24)</f>
        <v>0</v>
      </c>
    </row>
    <row r="55" spans="1:6" x14ac:dyDescent="0.3">
      <c r="A55" s="6"/>
      <c r="B55" s="23"/>
      <c r="C55" s="20"/>
      <c r="D55" s="21"/>
      <c r="E55" s="21"/>
      <c r="F55">
        <f>(Tabelle34[[#This Row],[bis]]*24)-(Tabelle34[[#This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>
        <f>(Tabelle34[[#This Row],[bis]]*24)-(Tabelle34[[#This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 s="24">
        <f>(Tabelle34[[#This Row],[bis]]*24)-(Tabelle34[[#This Row],[von]]*24)</f>
        <v>0</v>
      </c>
    </row>
    <row r="58" spans="1:6" s="12" customFormat="1" x14ac:dyDescent="0.3">
      <c r="A58" s="6"/>
      <c r="B58" s="23"/>
      <c r="C58" s="20"/>
      <c r="D58" s="21"/>
      <c r="E58" s="21"/>
      <c r="F58">
        <f>(Tabelle34[[#This Row],[bis]]*24)-(Tabelle34[[#This Row],[von]]*24)</f>
        <v>0</v>
      </c>
    </row>
    <row r="59" spans="1:6" s="12" customFormat="1" x14ac:dyDescent="0.3">
      <c r="A59" s="6"/>
      <c r="B59" s="23"/>
      <c r="C59" s="20"/>
      <c r="D59" s="21"/>
      <c r="E59" s="21"/>
      <c r="F59">
        <f>(Tabelle34[[#This Row],[bis]]*24)-(Tabelle34[[#This Row],[von]]*24)</f>
        <v>0</v>
      </c>
    </row>
    <row r="60" spans="1:6" s="12" customFormat="1" x14ac:dyDescent="0.3">
      <c r="A60" s="6"/>
      <c r="B60" s="23"/>
      <c r="C60" s="20"/>
      <c r="D60" s="21"/>
      <c r="E60" s="21"/>
      <c r="F60" s="24">
        <f>(Tabelle34[[#This Row],[bis]]*24)-(Tabelle34[[#This Row],[von]]*24)</f>
        <v>0</v>
      </c>
    </row>
    <row r="61" spans="1:6" s="12" customFormat="1" x14ac:dyDescent="0.3">
      <c r="A61" s="6"/>
      <c r="B61" s="23"/>
      <c r="C61" s="20"/>
      <c r="D61" s="21"/>
      <c r="E61" s="21"/>
      <c r="F61">
        <f>(Tabelle34[[#This Row],[bis]]*24)-(Tabelle34[[#This Row],[von]]*24)</f>
        <v>0</v>
      </c>
    </row>
    <row r="62" spans="1:6" s="12" customFormat="1" x14ac:dyDescent="0.3">
      <c r="A62" s="6"/>
      <c r="B62" s="23"/>
      <c r="C62" s="25"/>
      <c r="D62" s="21"/>
      <c r="E62" s="21"/>
      <c r="F62">
        <f>(Tabelle34[[#This Row],[bis]]*24)-(Tabelle34[[#This Row],[von]]*24)</f>
        <v>0</v>
      </c>
    </row>
    <row r="63" spans="1:6" s="12" customFormat="1" x14ac:dyDescent="0.3">
      <c r="A63" s="6"/>
      <c r="B63" s="23"/>
      <c r="C63" s="25"/>
      <c r="D63" s="21"/>
      <c r="E63" s="21"/>
      <c r="F63" s="24">
        <f>(Tabelle34[[#This Row],[bis]]*24)-(Tabelle34[[#This Row],[von]]*24)</f>
        <v>0</v>
      </c>
    </row>
    <row r="64" spans="1:6" s="12" customFormat="1" x14ac:dyDescent="0.3">
      <c r="A64" s="6"/>
      <c r="B64" s="23"/>
      <c r="C64" s="20"/>
      <c r="D64" s="21"/>
      <c r="E64" s="21"/>
      <c r="F64">
        <f>(Tabelle34[[#This Row],[bis]]*24)-(Tabelle34[[#This Row],[von]]*24)</f>
        <v>0</v>
      </c>
    </row>
    <row r="65" spans="1:7" s="12" customFormat="1" x14ac:dyDescent="0.3">
      <c r="A65" s="6"/>
      <c r="B65" s="23"/>
      <c r="C65" s="25"/>
      <c r="D65" s="26"/>
      <c r="E65" s="27"/>
      <c r="F65">
        <f>(Tabelle34[[#This Row],[bis]]*24)-(Tabelle34[[#This Row],[von]]*24)</f>
        <v>0</v>
      </c>
    </row>
    <row r="66" spans="1:7" s="12" customFormat="1" x14ac:dyDescent="0.3">
      <c r="A66" s="6"/>
      <c r="B66" s="23" t="s">
        <v>8</v>
      </c>
      <c r="C66" s="20"/>
      <c r="D66" s="21"/>
      <c r="E66" s="21"/>
      <c r="F66" s="24">
        <f>SUM(F8:F65)</f>
        <v>79.5</v>
      </c>
    </row>
    <row r="67" spans="1:7" s="12" customFormat="1" x14ac:dyDescent="0.3">
      <c r="A67" s="6"/>
      <c r="B67"/>
      <c r="C67"/>
      <c r="D67"/>
      <c r="F67"/>
      <c r="G67"/>
    </row>
    <row r="68" spans="1:7" s="12" customFormat="1" x14ac:dyDescent="0.3">
      <c r="A68" s="6"/>
      <c r="B68" s="6"/>
      <c r="C68" s="6"/>
      <c r="D68" s="6"/>
      <c r="F68"/>
      <c r="G68"/>
    </row>
    <row r="69" spans="1:7" s="12" customFormat="1" ht="18" x14ac:dyDescent="0.35">
      <c r="A69" s="6"/>
      <c r="B69" s="29"/>
      <c r="C69" s="6"/>
      <c r="D69" s="6"/>
      <c r="F69"/>
      <c r="G69"/>
    </row>
    <row r="70" spans="1:7" s="12" customFormat="1" x14ac:dyDescent="0.3">
      <c r="A70" s="6"/>
      <c r="B70" s="6"/>
      <c r="C70" s="6"/>
      <c r="D70" s="6"/>
      <c r="F70"/>
      <c r="G70"/>
    </row>
    <row r="71" spans="1:7" s="12" customFormat="1" ht="15.6" x14ac:dyDescent="0.3">
      <c r="A71" s="6"/>
      <c r="B71" s="30"/>
      <c r="C71" s="30"/>
      <c r="D71" s="31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33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34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6"/>
      <c r="F112"/>
      <c r="G112"/>
    </row>
    <row r="113" spans="1:7" s="12" customFormat="1" x14ac:dyDescent="0.3">
      <c r="A113" s="6"/>
      <c r="B113" s="6"/>
      <c r="C113" s="6"/>
      <c r="D113" s="6"/>
      <c r="F113"/>
      <c r="G113"/>
    </row>
    <row r="114" spans="1:7" s="12" customFormat="1" ht="18" x14ac:dyDescent="0.35">
      <c r="A114" s="6"/>
      <c r="B114" s="29"/>
      <c r="C114" s="6"/>
      <c r="D114" s="6"/>
      <c r="F114"/>
      <c r="G114"/>
    </row>
    <row r="115" spans="1:7" s="12" customFormat="1" x14ac:dyDescent="0.3">
      <c r="A115" s="6"/>
      <c r="B115" s="6"/>
      <c r="C115" s="6"/>
      <c r="D115" s="6"/>
      <c r="F115"/>
      <c r="G115"/>
    </row>
    <row r="116" spans="1:7" s="12" customFormat="1" ht="15.6" x14ac:dyDescent="0.3">
      <c r="A116" s="6"/>
      <c r="B116" s="30"/>
      <c r="C116" s="30"/>
      <c r="D116" s="31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34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6"/>
      <c r="F157"/>
      <c r="G157"/>
    </row>
    <row r="158" spans="1:7" s="12" customFormat="1" x14ac:dyDescent="0.3">
      <c r="A158" s="6"/>
      <c r="B158" s="6"/>
      <c r="C158" s="6"/>
      <c r="D158" s="6"/>
      <c r="F158"/>
      <c r="G158"/>
    </row>
    <row r="159" spans="1:7" s="12" customFormat="1" ht="18" x14ac:dyDescent="0.35">
      <c r="A159" s="6"/>
      <c r="B159" s="29"/>
      <c r="C159" s="6"/>
      <c r="D159" s="6"/>
      <c r="F159"/>
      <c r="G159"/>
    </row>
    <row r="160" spans="1:7" s="12" customFormat="1" x14ac:dyDescent="0.3">
      <c r="A160" s="6"/>
      <c r="B160" s="6"/>
      <c r="C160" s="6"/>
      <c r="D160" s="6"/>
      <c r="F160"/>
      <c r="G160"/>
    </row>
    <row r="161" spans="1:7" s="12" customFormat="1" ht="15.6" x14ac:dyDescent="0.3">
      <c r="A161" s="6"/>
      <c r="B161" s="30"/>
      <c r="C161" s="30"/>
      <c r="D161" s="31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34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6"/>
      <c r="F202"/>
      <c r="G202"/>
    </row>
    <row r="203" spans="1:7" s="12" customFormat="1" x14ac:dyDescent="0.3">
      <c r="A203" s="6"/>
      <c r="B203" s="6"/>
      <c r="C203" s="6"/>
      <c r="D203" s="6"/>
      <c r="F203"/>
      <c r="G203"/>
    </row>
    <row r="204" spans="1:7" s="12" customFormat="1" ht="18" x14ac:dyDescent="0.35">
      <c r="A204" s="6"/>
      <c r="B204" s="29"/>
      <c r="C204" s="6"/>
      <c r="D204" s="6"/>
      <c r="F204"/>
      <c r="G204"/>
    </row>
    <row r="205" spans="1:7" s="12" customFormat="1" x14ac:dyDescent="0.3">
      <c r="A205" s="6"/>
      <c r="B205" s="6"/>
      <c r="C205" s="6"/>
      <c r="D205" s="6"/>
      <c r="F205"/>
      <c r="G205"/>
    </row>
    <row r="206" spans="1:7" s="12" customFormat="1" ht="15.6" x14ac:dyDescent="0.3">
      <c r="A206" s="6"/>
      <c r="B206" s="30"/>
      <c r="C206" s="30"/>
      <c r="D206" s="31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7" s="12" customFormat="1" x14ac:dyDescent="0.3">
      <c r="A225" s="6"/>
      <c r="B225" s="6"/>
      <c r="C225" s="6"/>
      <c r="D225" s="32"/>
      <c r="F225"/>
      <c r="G225"/>
    </row>
    <row r="226" spans="1:7" s="12" customFormat="1" x14ac:dyDescent="0.3">
      <c r="A226" s="6"/>
      <c r="B226" s="6"/>
      <c r="C226" s="6"/>
      <c r="D226" s="32"/>
      <c r="F226"/>
      <c r="G226"/>
    </row>
    <row r="227" spans="1:7" s="12" customFormat="1" x14ac:dyDescent="0.3">
      <c r="A227" s="6"/>
      <c r="B227" s="6"/>
      <c r="C227" s="6"/>
      <c r="D227" s="32"/>
      <c r="F227"/>
      <c r="G227"/>
    </row>
    <row r="228" spans="1:7" s="12" customFormat="1" x14ac:dyDescent="0.3">
      <c r="A228" s="6"/>
      <c r="B228" s="6"/>
      <c r="C228" s="6"/>
      <c r="D228" s="32"/>
      <c r="F228"/>
      <c r="G228"/>
    </row>
    <row r="229" spans="1:7" s="12" customFormat="1" x14ac:dyDescent="0.3">
      <c r="A229" s="6"/>
      <c r="B229" s="6"/>
      <c r="C229" s="6"/>
      <c r="D229" s="32"/>
      <c r="F229"/>
      <c r="G229"/>
    </row>
    <row r="230" spans="1:7" s="12" customFormat="1" x14ac:dyDescent="0.3">
      <c r="A230" s="6"/>
      <c r="B230" s="6"/>
      <c r="C230" s="6"/>
      <c r="D230" s="32"/>
      <c r="F230"/>
      <c r="G230"/>
    </row>
    <row r="231" spans="1:7" s="12" customFormat="1" x14ac:dyDescent="0.3">
      <c r="A231" s="6"/>
      <c r="B231" s="6"/>
      <c r="C231" s="6"/>
      <c r="D231" s="32"/>
      <c r="F231"/>
      <c r="G231"/>
    </row>
    <row r="232" spans="1:7" x14ac:dyDescent="0.3">
      <c r="A232" s="6"/>
      <c r="B232" s="6"/>
      <c r="C232" s="6"/>
      <c r="D232" s="32"/>
    </row>
    <row r="233" spans="1:7" x14ac:dyDescent="0.3">
      <c r="A233" s="6"/>
      <c r="B233" s="6"/>
      <c r="C233" s="6"/>
      <c r="D233" s="32"/>
    </row>
    <row r="234" spans="1:7" x14ac:dyDescent="0.3">
      <c r="A234" s="6"/>
      <c r="B234" s="6"/>
      <c r="C234" s="6"/>
      <c r="D234" s="32"/>
    </row>
    <row r="235" spans="1:7" x14ac:dyDescent="0.3">
      <c r="A235" s="6"/>
      <c r="B235" s="6"/>
      <c r="C235" s="6"/>
      <c r="D235" s="32"/>
    </row>
    <row r="236" spans="1:7" x14ac:dyDescent="0.3">
      <c r="A236" s="6"/>
      <c r="B236" s="6"/>
      <c r="C236" s="6"/>
      <c r="D236" s="32"/>
    </row>
    <row r="237" spans="1:7" x14ac:dyDescent="0.3">
      <c r="A237" s="6"/>
      <c r="B237" s="6"/>
      <c r="C237" s="6"/>
      <c r="D237" s="32"/>
    </row>
    <row r="238" spans="1:7" x14ac:dyDescent="0.3">
      <c r="A238" s="6"/>
      <c r="B238" s="6"/>
      <c r="C238" s="6"/>
      <c r="D238" s="32"/>
    </row>
    <row r="239" spans="1:7" x14ac:dyDescent="0.3">
      <c r="B239" s="6"/>
      <c r="C239" s="6"/>
      <c r="D239" s="32"/>
    </row>
    <row r="240" spans="1:7" x14ac:dyDescent="0.3">
      <c r="B240" s="6"/>
      <c r="C240" s="6"/>
      <c r="D240" s="32"/>
    </row>
    <row r="241" spans="2:4" x14ac:dyDescent="0.3">
      <c r="B241" s="6"/>
      <c r="C241" s="6"/>
      <c r="D241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9"/>
  <sheetViews>
    <sheetView topLeftCell="A21" workbookViewId="0">
      <selection activeCell="B35" sqref="B35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12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6" x14ac:dyDescent="0.3">
      <c r="B7" s="19" t="s">
        <v>34</v>
      </c>
      <c r="C7" s="44">
        <v>43538</v>
      </c>
      <c r="D7" s="45">
        <v>0.5</v>
      </c>
      <c r="E7" s="45">
        <v>0.54166666666666663</v>
      </c>
      <c r="F7">
        <f>(Tabelle37[[#This Row],[bis]]*24)-(Tabelle37[[#This Row],[von]]*24)</f>
        <v>1</v>
      </c>
    </row>
    <row r="8" spans="1:6" x14ac:dyDescent="0.3">
      <c r="B8" s="19" t="s">
        <v>17</v>
      </c>
      <c r="C8" s="20">
        <v>43539</v>
      </c>
      <c r="D8" s="21">
        <v>0.5625</v>
      </c>
      <c r="E8" s="21">
        <v>0.625</v>
      </c>
      <c r="F8">
        <f>(Tabelle37[[#This Row],[bis]]*24)-(Tabelle37[[#This Row],[von]]*24)</f>
        <v>1.5</v>
      </c>
    </row>
    <row r="9" spans="1:6" x14ac:dyDescent="0.3">
      <c r="B9" s="19" t="s">
        <v>18</v>
      </c>
      <c r="C9" s="20">
        <v>43543</v>
      </c>
      <c r="D9" s="21">
        <v>0.45833333333333331</v>
      </c>
      <c r="E9" s="21">
        <v>0.66666666666666663</v>
      </c>
      <c r="F9">
        <f>(Tabelle37[[#This Row],[bis]]*24)-(Tabelle37[[#This Row],[von]]*24)</f>
        <v>5</v>
      </c>
    </row>
    <row r="10" spans="1:6" x14ac:dyDescent="0.3">
      <c r="B10" s="19" t="s">
        <v>50</v>
      </c>
      <c r="C10" s="20">
        <v>43540</v>
      </c>
      <c r="D10" s="21">
        <v>0.75</v>
      </c>
      <c r="E10" s="21">
        <v>0.89583333333333337</v>
      </c>
      <c r="F10">
        <f>(Tabelle37[[#This Row],[bis]]*24)-(Tabelle37[[#This Row],[von]]*24)</f>
        <v>3.5</v>
      </c>
    </row>
    <row r="11" spans="1:6" x14ac:dyDescent="0.3">
      <c r="B11" s="19" t="s">
        <v>22</v>
      </c>
      <c r="C11" s="20">
        <v>43544</v>
      </c>
      <c r="D11" s="21">
        <v>0.5</v>
      </c>
      <c r="E11" s="21">
        <v>0.54166666666666663</v>
      </c>
      <c r="F11">
        <f>(Tabelle37[[#This Row],[bis]]*24)-(Tabelle37[[#This Row],[von]]*24)</f>
        <v>1</v>
      </c>
    </row>
    <row r="12" spans="1:6" x14ac:dyDescent="0.3">
      <c r="B12" s="19" t="s">
        <v>50</v>
      </c>
      <c r="C12" s="20">
        <v>43544</v>
      </c>
      <c r="D12" s="21">
        <v>0.54166666666666663</v>
      </c>
      <c r="E12" s="21">
        <v>0.58333333333333337</v>
      </c>
      <c r="F12">
        <f>(Tabelle37[[#This Row],[bis]]*24)-(Tabelle37[[#This Row],[von]]*24)</f>
        <v>1</v>
      </c>
    </row>
    <row r="13" spans="1:6" x14ac:dyDescent="0.3">
      <c r="B13" s="19" t="s">
        <v>91</v>
      </c>
      <c r="C13" s="20">
        <v>43551</v>
      </c>
      <c r="D13" s="21">
        <v>0.625</v>
      </c>
      <c r="E13" s="21">
        <v>0.8125</v>
      </c>
      <c r="F13">
        <f>(Tabelle37[[#This Row],[bis]]*24)-(Tabelle37[[#This Row],[von]]*24)</f>
        <v>4.5</v>
      </c>
    </row>
    <row r="14" spans="1:6" x14ac:dyDescent="0.3">
      <c r="A14" s="22"/>
      <c r="B14" s="19" t="s">
        <v>31</v>
      </c>
      <c r="C14" s="20">
        <v>43552</v>
      </c>
      <c r="D14" s="21">
        <v>0.41666666666666669</v>
      </c>
      <c r="E14" s="21">
        <v>0.54166666666666663</v>
      </c>
      <c r="F14">
        <f>(Tabelle37[[#This Row],[bis]]*24)-(Tabelle37[[#This Row],[von]]*24)</f>
        <v>3</v>
      </c>
    </row>
    <row r="15" spans="1:6" x14ac:dyDescent="0.3">
      <c r="B15" s="19" t="s">
        <v>32</v>
      </c>
      <c r="C15" s="20">
        <v>43553</v>
      </c>
      <c r="D15" s="21">
        <v>0.54166666666666663</v>
      </c>
      <c r="E15" s="21">
        <v>0.66666666666666663</v>
      </c>
      <c r="F15">
        <f>(Tabelle37[[#This Row],[bis]]*24)-(Tabelle37[[#This Row],[von]]*24)</f>
        <v>3</v>
      </c>
    </row>
    <row r="16" spans="1:6" x14ac:dyDescent="0.3">
      <c r="B16" s="19" t="s">
        <v>32</v>
      </c>
      <c r="C16" s="20">
        <v>43554</v>
      </c>
      <c r="D16" s="21">
        <v>0.5</v>
      </c>
      <c r="E16" s="21">
        <v>0.66666666666666663</v>
      </c>
      <c r="F16">
        <f>(Tabelle37[[#This Row],[bis]]*24)-(Tabelle37[[#This Row],[von]]*24)</f>
        <v>4</v>
      </c>
    </row>
    <row r="17" spans="2:6" x14ac:dyDescent="0.3">
      <c r="B17" t="s">
        <v>41</v>
      </c>
      <c r="C17" s="20">
        <v>43557</v>
      </c>
      <c r="D17" s="21">
        <v>0.60416666666666663</v>
      </c>
      <c r="E17" s="21">
        <v>0.64583333333333337</v>
      </c>
      <c r="F17">
        <f>(Tabelle37[[#This Row],[bis]]*24)-(Tabelle37[[#This Row],[von]]*24)</f>
        <v>1</v>
      </c>
    </row>
    <row r="18" spans="2:6" x14ac:dyDescent="0.3">
      <c r="B18" s="23" t="s">
        <v>50</v>
      </c>
      <c r="C18" s="20">
        <v>43557</v>
      </c>
      <c r="D18" s="21">
        <v>0.64583333333333337</v>
      </c>
      <c r="E18" s="21">
        <v>0.66666666666666663</v>
      </c>
      <c r="F18">
        <f>(Tabelle37[[#This Row],[bis]]*24)-(Tabelle37[[#This Row],[von]]*24)</f>
        <v>0.5</v>
      </c>
    </row>
    <row r="19" spans="2:6" x14ac:dyDescent="0.3">
      <c r="B19" s="19" t="s">
        <v>58</v>
      </c>
      <c r="C19" s="20">
        <v>43558</v>
      </c>
      <c r="D19" s="21">
        <v>0.54166666666666663</v>
      </c>
      <c r="E19" s="21">
        <v>0.58333333333333337</v>
      </c>
      <c r="F19">
        <f>(Tabelle37[[#This Row],[bis]]*24)-(Tabelle37[[#This Row],[von]]*24)</f>
        <v>1</v>
      </c>
    </row>
    <row r="20" spans="2:6" x14ac:dyDescent="0.3">
      <c r="B20" s="19" t="s">
        <v>56</v>
      </c>
      <c r="C20" s="20">
        <v>43578</v>
      </c>
      <c r="D20" s="21">
        <v>0.5</v>
      </c>
      <c r="E20" s="21">
        <v>0.66666666666666663</v>
      </c>
      <c r="F20">
        <f>(Tabelle37[[#This Row],[bis]]*24)-(Tabelle37[[#This Row],[von]]*24)</f>
        <v>4</v>
      </c>
    </row>
    <row r="21" spans="2:6" x14ac:dyDescent="0.3">
      <c r="B21" s="19" t="s">
        <v>57</v>
      </c>
      <c r="C21" s="20">
        <v>43579</v>
      </c>
      <c r="D21" s="21">
        <v>0.41666666666666669</v>
      </c>
      <c r="E21" s="21">
        <v>0.54166666666666663</v>
      </c>
      <c r="F21">
        <f>(Tabelle37[[#This Row],[bis]]*24)-(Tabelle37[[#This Row],[von]]*24)</f>
        <v>3</v>
      </c>
    </row>
    <row r="22" spans="2:6" x14ac:dyDescent="0.3">
      <c r="B22" s="19" t="s">
        <v>57</v>
      </c>
      <c r="C22" s="20">
        <v>43581</v>
      </c>
      <c r="D22" s="21">
        <v>0.54166666666666663</v>
      </c>
      <c r="E22" s="21">
        <v>0.70833333333333337</v>
      </c>
      <c r="F22">
        <f>(Tabelle37[[#This Row],[bis]]*24)-(Tabelle37[[#This Row],[von]]*24)</f>
        <v>4</v>
      </c>
    </row>
    <row r="23" spans="2:6" x14ac:dyDescent="0.3">
      <c r="B23" s="23" t="s">
        <v>50</v>
      </c>
      <c r="C23" s="20">
        <v>43587</v>
      </c>
      <c r="D23" s="46">
        <v>0.5</v>
      </c>
      <c r="E23" s="46">
        <v>0.625</v>
      </c>
      <c r="F23">
        <f>(Tabelle37[[#This Row],[bis]]*24)-(Tabelle37[[#This Row],[von]]*24)</f>
        <v>3</v>
      </c>
    </row>
    <row r="24" spans="2:6" x14ac:dyDescent="0.3">
      <c r="B24" s="19" t="s">
        <v>64</v>
      </c>
      <c r="C24" s="20">
        <v>43588</v>
      </c>
      <c r="D24" s="21">
        <v>0.45833333333333331</v>
      </c>
      <c r="E24" s="21">
        <v>0.66666666666666663</v>
      </c>
      <c r="F24">
        <f>(Tabelle37[[#This Row],[bis]]*24)-(Tabelle37[[#This Row],[von]]*24)</f>
        <v>5</v>
      </c>
    </row>
    <row r="25" spans="2:6" x14ac:dyDescent="0.3">
      <c r="B25" s="19" t="s">
        <v>50</v>
      </c>
      <c r="C25" s="20">
        <v>43593</v>
      </c>
      <c r="D25" s="21">
        <v>0.5</v>
      </c>
      <c r="E25" s="21">
        <v>0.54166666666666663</v>
      </c>
      <c r="F25">
        <f>(Tabelle37[[#This Row],[bis]]*24)-(Tabelle37[[#This Row],[von]]*24)</f>
        <v>1</v>
      </c>
    </row>
    <row r="26" spans="2:6" x14ac:dyDescent="0.3">
      <c r="B26" s="19" t="s">
        <v>65</v>
      </c>
      <c r="C26" s="20">
        <v>43593</v>
      </c>
      <c r="D26" s="21">
        <v>0.54166666666666663</v>
      </c>
      <c r="E26" s="21">
        <v>0.58333333333333337</v>
      </c>
      <c r="F26">
        <f>(Tabelle37[[#This Row],[bis]]*24)-(Tabelle37[[#This Row],[von]]*24)</f>
        <v>1</v>
      </c>
    </row>
    <row r="27" spans="2:6" x14ac:dyDescent="0.3">
      <c r="B27" s="23" t="s">
        <v>87</v>
      </c>
      <c r="C27" s="20">
        <v>43595</v>
      </c>
      <c r="D27" s="21">
        <v>0.5</v>
      </c>
      <c r="E27" s="21">
        <v>0.66666666666666663</v>
      </c>
      <c r="F27">
        <f>(Tabelle37[[#This Row],[bis]]*24)-(Tabelle37[[#This Row],[von]]*24)</f>
        <v>4</v>
      </c>
    </row>
    <row r="28" spans="2:6" x14ac:dyDescent="0.3">
      <c r="B28" s="23" t="s">
        <v>88</v>
      </c>
      <c r="C28" s="20">
        <v>43600</v>
      </c>
      <c r="D28" s="21">
        <v>0.41666666666666669</v>
      </c>
      <c r="E28" s="21">
        <v>0.58333333333333337</v>
      </c>
      <c r="F28">
        <f>(Tabelle37[[#This Row],[bis]]*24)-(Tabelle37[[#This Row],[von]]*24)</f>
        <v>4</v>
      </c>
    </row>
    <row r="29" spans="2:6" x14ac:dyDescent="0.3">
      <c r="B29" s="23" t="s">
        <v>89</v>
      </c>
      <c r="C29" s="20">
        <v>43609</v>
      </c>
      <c r="D29" s="21">
        <v>0.58333333333333337</v>
      </c>
      <c r="E29" s="21">
        <v>0.77083333333333337</v>
      </c>
      <c r="F29">
        <f>(Tabelle37[[#This Row],[bis]]*24)-(Tabelle37[[#This Row],[von]]*24)</f>
        <v>4.5</v>
      </c>
    </row>
    <row r="30" spans="2:6" x14ac:dyDescent="0.3">
      <c r="B30" s="23" t="s">
        <v>90</v>
      </c>
      <c r="C30" s="20">
        <v>43615</v>
      </c>
      <c r="D30" s="21">
        <v>0.54166666666666663</v>
      </c>
      <c r="E30" s="21">
        <v>0.70833333333333337</v>
      </c>
      <c r="F30">
        <f>(Tabelle37[[#This Row],[bis]]*24)-(Tabelle37[[#This Row],[von]]*24)</f>
        <v>4</v>
      </c>
    </row>
    <row r="31" spans="2:6" x14ac:dyDescent="0.3">
      <c r="B31" s="23" t="s">
        <v>93</v>
      </c>
      <c r="C31" s="20">
        <v>43619</v>
      </c>
      <c r="D31" s="21">
        <v>0.5</v>
      </c>
      <c r="E31" s="21">
        <v>0.70833333333333337</v>
      </c>
      <c r="F31">
        <f>(Tabelle37[[#This Row],[bis]]*24)-(Tabelle37[[#This Row],[von]]*24)</f>
        <v>5</v>
      </c>
    </row>
    <row r="32" spans="2:6" x14ac:dyDescent="0.3">
      <c r="B32" s="23" t="s">
        <v>94</v>
      </c>
      <c r="C32" s="20">
        <v>43620</v>
      </c>
      <c r="D32" s="21">
        <v>0.54166666666666663</v>
      </c>
      <c r="E32" s="21">
        <v>0.625</v>
      </c>
      <c r="F32">
        <f>(Tabelle37[[#This Row],[bis]]*24)-(Tabelle37[[#This Row],[von]]*24)</f>
        <v>2</v>
      </c>
    </row>
    <row r="33" spans="2:6" x14ac:dyDescent="0.3">
      <c r="B33" s="23" t="s">
        <v>63</v>
      </c>
      <c r="C33" s="20">
        <v>43621</v>
      </c>
      <c r="D33" s="21">
        <v>0.5</v>
      </c>
      <c r="E33" s="21">
        <v>0.6875</v>
      </c>
      <c r="F33">
        <f>(Tabelle37[[#This Row],[bis]]*24)-(Tabelle37[[#This Row],[von]]*24)</f>
        <v>4.5</v>
      </c>
    </row>
    <row r="34" spans="2:6" x14ac:dyDescent="0.3">
      <c r="B34" s="19"/>
      <c r="C34" s="20"/>
      <c r="D34" s="21"/>
      <c r="E34" s="21"/>
      <c r="F34">
        <f>(Tabelle37[[#This Row],[bis]]*24)-(Tabelle37[[#This Row],[von]]*24)</f>
        <v>0</v>
      </c>
    </row>
    <row r="35" spans="2:6" x14ac:dyDescent="0.3">
      <c r="B35" s="19"/>
      <c r="C35" s="20"/>
      <c r="D35" s="21"/>
      <c r="E35" s="21"/>
      <c r="F35">
        <f>(Tabelle37[[#This Row],[bis]]*24)-(Tabelle37[[#This Row],[von]]*24)</f>
        <v>0</v>
      </c>
    </row>
    <row r="36" spans="2:6" x14ac:dyDescent="0.3">
      <c r="B36" s="19"/>
      <c r="C36" s="20"/>
      <c r="D36" s="21"/>
      <c r="E36" s="21"/>
      <c r="F36">
        <f>(Tabelle37[[#This Row],[bis]]*24)-(Tabelle37[[#This Row],[von]]*24)</f>
        <v>0</v>
      </c>
    </row>
    <row r="37" spans="2:6" x14ac:dyDescent="0.3">
      <c r="B37" s="19"/>
      <c r="C37" s="20"/>
      <c r="D37" s="21"/>
      <c r="E37" s="21"/>
      <c r="F37">
        <f>(Tabelle37[[#This Row],[bis]]*24)-(Tabelle37[[#This Row],[von]]*24)</f>
        <v>0</v>
      </c>
    </row>
    <row r="38" spans="2:6" x14ac:dyDescent="0.3">
      <c r="B38" s="19"/>
      <c r="C38" s="20"/>
      <c r="D38" s="21"/>
      <c r="E38" s="21"/>
      <c r="F38">
        <f>(Tabelle37[[#This Row],[bis]]*24)-(Tabelle37[[#This Row],[von]]*24)</f>
        <v>0</v>
      </c>
    </row>
    <row r="39" spans="2:6" x14ac:dyDescent="0.3">
      <c r="B39" s="23"/>
      <c r="C39" s="20"/>
      <c r="D39" s="21"/>
      <c r="E39" s="21"/>
      <c r="F39">
        <f>(Tabelle37[[#This Row],[bis]]*24)-(Tabelle37[[#This Row],[von]]*24)</f>
        <v>0</v>
      </c>
    </row>
    <row r="40" spans="2:6" x14ac:dyDescent="0.3">
      <c r="B40" s="23"/>
      <c r="C40" s="20"/>
      <c r="D40" s="21"/>
      <c r="E40" s="21"/>
      <c r="F40">
        <f>(Tabelle37[[#This Row],[bis]]*24)-(Tabelle37[[#This Row],[von]]*24)</f>
        <v>0</v>
      </c>
    </row>
    <row r="41" spans="2:6" x14ac:dyDescent="0.3">
      <c r="B41" s="23"/>
      <c r="C41" s="20"/>
      <c r="D41" s="21"/>
      <c r="E41" s="21"/>
      <c r="F41">
        <f>(Tabelle37[[#This Row],[bis]]*24)-(Tabelle37[[#This Row],[von]]*24)</f>
        <v>0</v>
      </c>
    </row>
    <row r="42" spans="2:6" x14ac:dyDescent="0.3">
      <c r="B42" s="23"/>
      <c r="C42" s="20"/>
      <c r="D42" s="21"/>
      <c r="E42" s="21"/>
      <c r="F42">
        <f>(Tabelle37[[#This Row],[bis]]*24)-(Tabelle37[[#This Row],[von]]*24)</f>
        <v>0</v>
      </c>
    </row>
    <row r="43" spans="2:6" x14ac:dyDescent="0.3">
      <c r="B43" s="23"/>
      <c r="C43" s="20"/>
      <c r="D43" s="21"/>
      <c r="E43" s="21"/>
      <c r="F43">
        <f>(Tabelle37[[#This Row],[bis]]*24)-(Tabelle37[[#This Row],[von]]*24)</f>
        <v>0</v>
      </c>
    </row>
    <row r="44" spans="2:6" x14ac:dyDescent="0.3">
      <c r="B44" s="23"/>
      <c r="C44" s="20"/>
      <c r="D44" s="21"/>
      <c r="E44" s="21"/>
      <c r="F44">
        <f>(Tabelle37[[#This Row],[bis]]*24)-(Tabelle37[[#This Row],[von]]*24)</f>
        <v>0</v>
      </c>
    </row>
    <row r="45" spans="2:6" x14ac:dyDescent="0.3">
      <c r="B45" s="23"/>
      <c r="C45" s="20"/>
      <c r="D45" s="21"/>
      <c r="E45" s="21"/>
      <c r="F45">
        <f>(Tabelle37[[#This Row],[bis]]*24)-(Tabelle37[[#This Row],[von]]*24)</f>
        <v>0</v>
      </c>
    </row>
    <row r="46" spans="2:6" x14ac:dyDescent="0.3">
      <c r="B46" s="23"/>
      <c r="C46" s="20"/>
      <c r="D46" s="21"/>
      <c r="E46" s="21"/>
      <c r="F46">
        <f>(Tabelle37[[#This Row],[bis]]*24)-(Tabelle37[[#This Row],[von]]*24)</f>
        <v>0</v>
      </c>
    </row>
    <row r="47" spans="2:6" x14ac:dyDescent="0.3">
      <c r="B47" s="23"/>
      <c r="C47" s="20"/>
      <c r="D47" s="21"/>
      <c r="E47" s="21"/>
      <c r="F47">
        <f>(Tabelle37[[#This Row],[bis]]*24)-(Tabelle37[[#This Row],[von]]*24)</f>
        <v>0</v>
      </c>
    </row>
    <row r="48" spans="2:6" x14ac:dyDescent="0.3">
      <c r="B48" s="23"/>
      <c r="C48" s="20"/>
      <c r="D48" s="21"/>
      <c r="E48" s="21"/>
      <c r="F48">
        <f>(Tabelle37[[#This Row],[bis]]*24)-(Tabelle37[[#This Row],[von]]*24)</f>
        <v>0</v>
      </c>
    </row>
    <row r="49" spans="1:6" x14ac:dyDescent="0.3">
      <c r="B49" s="23"/>
      <c r="C49" s="20"/>
      <c r="D49" s="21"/>
      <c r="E49" s="21"/>
      <c r="F49">
        <f>(Tabelle37[[#This Row],[bis]]*24)-(Tabelle37[[#This Row],[von]]*24)</f>
        <v>0</v>
      </c>
    </row>
    <row r="50" spans="1:6" x14ac:dyDescent="0.3">
      <c r="B50" s="23"/>
      <c r="C50" s="20"/>
      <c r="D50" s="21"/>
      <c r="E50" s="21"/>
      <c r="F50">
        <f>(Tabelle37[[#This Row],[bis]]*24)-(Tabelle37[[#This Row],[von]]*24)</f>
        <v>0</v>
      </c>
    </row>
    <row r="51" spans="1:6" x14ac:dyDescent="0.3">
      <c r="B51" s="23"/>
      <c r="C51" s="20"/>
      <c r="D51" s="21"/>
      <c r="E51" s="21"/>
      <c r="F51">
        <f>(Tabelle37[[#This Row],[bis]]*24)-(Tabelle37[[#This Row],[von]]*24)</f>
        <v>0</v>
      </c>
    </row>
    <row r="52" spans="1:6" x14ac:dyDescent="0.3">
      <c r="B52" s="23"/>
      <c r="C52" s="20"/>
      <c r="D52" s="21"/>
      <c r="E52" s="21"/>
      <c r="F52">
        <f>(Tabelle37[[#This Row],[bis]]*24)-(Tabelle37[[#This Row],[von]]*24)</f>
        <v>0</v>
      </c>
    </row>
    <row r="53" spans="1:6" x14ac:dyDescent="0.3">
      <c r="A53" s="6"/>
      <c r="B53" s="23"/>
      <c r="C53" s="20"/>
      <c r="D53" s="21"/>
      <c r="E53" s="21"/>
      <c r="F53">
        <f>(Tabelle37[[#This Row],[bis]]*24)-(Tabelle37[[#This Row],[von]]*24)</f>
        <v>0</v>
      </c>
    </row>
    <row r="54" spans="1:6" s="12" customFormat="1" x14ac:dyDescent="0.3">
      <c r="A54" s="6"/>
      <c r="B54" s="23"/>
      <c r="C54" s="25"/>
      <c r="D54" s="21"/>
      <c r="E54" s="21"/>
      <c r="F54">
        <f>(Tabelle37[[#This Row],[bis]]*24)-(Tabelle37[[#This Row],[von]]*24)</f>
        <v>0</v>
      </c>
    </row>
    <row r="55" spans="1:6" s="12" customFormat="1" x14ac:dyDescent="0.3">
      <c r="A55" s="6"/>
      <c r="B55" s="23"/>
      <c r="C55" s="25"/>
      <c r="D55" s="21"/>
      <c r="E55" s="21"/>
      <c r="F55">
        <f>(Tabelle37[[#This Row],[bis]]*24)-(Tabelle37[[#This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6" s="12" customFormat="1" x14ac:dyDescent="0.3">
      <c r="A57" s="6"/>
      <c r="B57" s="23"/>
      <c r="C57" s="25"/>
      <c r="D57" s="26"/>
      <c r="E57" s="27"/>
      <c r="F57">
        <f>(Tabelle37[[#This Row],[bis]]*24)-(Tabelle37[[#This Row],[von]]*24)</f>
        <v>0</v>
      </c>
    </row>
    <row r="58" spans="1:6" s="12" customFormat="1" x14ac:dyDescent="0.3">
      <c r="A58" s="6"/>
      <c r="B58" s="23"/>
      <c r="C58" s="20"/>
      <c r="D58" s="21"/>
      <c r="E58" s="21"/>
      <c r="F58">
        <f>(Tabelle37[[#This Row],[bis]]*24)-(Tabelle37[[#This Row],[von]]*24)</f>
        <v>0</v>
      </c>
    </row>
    <row r="59" spans="1:6" s="12" customFormat="1" x14ac:dyDescent="0.3">
      <c r="A59" s="6"/>
      <c r="B59" s="23"/>
      <c r="C59" s="25"/>
      <c r="D59" s="21"/>
      <c r="E59" s="21"/>
      <c r="F59">
        <f>(Tabelle37[[#This Row],[bis]]*24)-(Tabelle37[[#This Row],[von]]*24)</f>
        <v>0</v>
      </c>
    </row>
    <row r="60" spans="1:6" s="12" customFormat="1" x14ac:dyDescent="0.3">
      <c r="A60" s="6"/>
      <c r="B60" s="23"/>
      <c r="C60" s="20"/>
      <c r="D60" s="21"/>
      <c r="E60" s="21"/>
      <c r="F60">
        <f>(Tabelle37[[#This Row],[bis]]*24)-(Tabelle37[[#This Row],[von]]*24)</f>
        <v>0</v>
      </c>
    </row>
    <row r="61" spans="1:6" s="12" customFormat="1" x14ac:dyDescent="0.3">
      <c r="A61" s="6"/>
      <c r="B61" s="23"/>
      <c r="C61" s="20"/>
      <c r="D61" s="21"/>
      <c r="E61" s="21"/>
      <c r="F61">
        <f>(Tabelle37[[#This Row],[bis]]*24)-(Tabelle37[[#This Row],[von]]*24)</f>
        <v>0</v>
      </c>
    </row>
    <row r="62" spans="1:6" s="12" customFormat="1" x14ac:dyDescent="0.3">
      <c r="A62" s="6"/>
      <c r="B62" s="23"/>
      <c r="C62" s="20"/>
      <c r="D62" s="21"/>
      <c r="E62" s="21"/>
      <c r="F62">
        <f>(Tabelle37[[#This Row],[bis]]*24)-(Tabelle37[[#This Row],[von]]*24)</f>
        <v>0</v>
      </c>
    </row>
    <row r="63" spans="1:6" s="12" customFormat="1" x14ac:dyDescent="0.3">
      <c r="A63" s="6"/>
      <c r="B63" s="23"/>
      <c r="C63" s="20"/>
      <c r="D63" s="21"/>
      <c r="E63" s="21"/>
      <c r="F63">
        <f>(Tabelle37[[#This Row],[bis]]*24)-(Tabelle37[[#This Row],[von]]*24)</f>
        <v>0</v>
      </c>
    </row>
    <row r="64" spans="1:6" s="12" customFormat="1" x14ac:dyDescent="0.3">
      <c r="A64" s="6"/>
      <c r="B64" s="39" t="s">
        <v>8</v>
      </c>
      <c r="C64" s="28"/>
      <c r="D64" s="28"/>
      <c r="E64" s="28"/>
      <c r="F64">
        <f>SUM(F8:F63)</f>
        <v>78</v>
      </c>
    </row>
    <row r="65" spans="1:7" s="12" customFormat="1" x14ac:dyDescent="0.3">
      <c r="A65" s="6"/>
      <c r="B65"/>
      <c r="C65"/>
      <c r="D65"/>
      <c r="F65"/>
      <c r="G65"/>
    </row>
    <row r="66" spans="1:7" s="12" customFormat="1" x14ac:dyDescent="0.3">
      <c r="A66" s="6"/>
      <c r="B66" s="6"/>
      <c r="C66" s="6"/>
      <c r="D66" s="6"/>
      <c r="F66"/>
      <c r="G66"/>
    </row>
    <row r="67" spans="1:7" s="12" customFormat="1" ht="18" x14ac:dyDescent="0.35">
      <c r="A67" s="6"/>
      <c r="B67" s="29"/>
      <c r="C67" s="6"/>
      <c r="D67" s="6"/>
      <c r="F67"/>
      <c r="G67"/>
    </row>
    <row r="68" spans="1:7" s="12" customFormat="1" x14ac:dyDescent="0.3">
      <c r="A68" s="6"/>
      <c r="B68" s="6"/>
      <c r="C68" s="6"/>
      <c r="D68" s="6"/>
      <c r="F68"/>
      <c r="G68"/>
    </row>
    <row r="69" spans="1:7" s="12" customFormat="1" ht="15.6" x14ac:dyDescent="0.3">
      <c r="A69" s="6"/>
      <c r="B69" s="30"/>
      <c r="C69" s="30"/>
      <c r="D69" s="31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33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34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6"/>
      <c r="F110"/>
      <c r="G110"/>
    </row>
    <row r="111" spans="1:7" s="12" customFormat="1" x14ac:dyDescent="0.3">
      <c r="A111" s="6"/>
      <c r="B111" s="6"/>
      <c r="C111" s="6"/>
      <c r="D111" s="6"/>
      <c r="F111"/>
      <c r="G111"/>
    </row>
    <row r="112" spans="1:7" s="12" customFormat="1" ht="18" x14ac:dyDescent="0.35">
      <c r="A112" s="6"/>
      <c r="B112" s="29"/>
      <c r="C112" s="6"/>
      <c r="D112" s="6"/>
      <c r="F112"/>
      <c r="G112"/>
    </row>
    <row r="113" spans="1:7" s="12" customFormat="1" x14ac:dyDescent="0.3">
      <c r="A113" s="6"/>
      <c r="B113" s="6"/>
      <c r="C113" s="6"/>
      <c r="D113" s="6"/>
      <c r="F113"/>
      <c r="G113"/>
    </row>
    <row r="114" spans="1:7" s="12" customFormat="1" ht="15.6" x14ac:dyDescent="0.3">
      <c r="A114" s="6"/>
      <c r="B114" s="30"/>
      <c r="C114" s="30"/>
      <c r="D114" s="31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34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6"/>
      <c r="F155"/>
      <c r="G155"/>
    </row>
    <row r="156" spans="1:7" s="12" customFormat="1" x14ac:dyDescent="0.3">
      <c r="A156" s="6"/>
      <c r="B156" s="6"/>
      <c r="C156" s="6"/>
      <c r="D156" s="6"/>
      <c r="F156"/>
      <c r="G156"/>
    </row>
    <row r="157" spans="1:7" s="12" customFormat="1" ht="18" x14ac:dyDescent="0.35">
      <c r="A157" s="6"/>
      <c r="B157" s="29"/>
      <c r="C157" s="6"/>
      <c r="D157" s="6"/>
      <c r="F157"/>
      <c r="G157"/>
    </row>
    <row r="158" spans="1:7" s="12" customFormat="1" x14ac:dyDescent="0.3">
      <c r="A158" s="6"/>
      <c r="B158" s="6"/>
      <c r="C158" s="6"/>
      <c r="D158" s="6"/>
      <c r="F158"/>
      <c r="G158"/>
    </row>
    <row r="159" spans="1:7" s="12" customFormat="1" ht="15.6" x14ac:dyDescent="0.3">
      <c r="A159" s="6"/>
      <c r="B159" s="30"/>
      <c r="C159" s="30"/>
      <c r="D159" s="31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34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6"/>
      <c r="F200"/>
      <c r="G200"/>
    </row>
    <row r="201" spans="1:7" s="12" customFormat="1" x14ac:dyDescent="0.3">
      <c r="A201" s="6"/>
      <c r="B201" s="6"/>
      <c r="C201" s="6"/>
      <c r="D201" s="6"/>
      <c r="F201"/>
      <c r="G201"/>
    </row>
    <row r="202" spans="1:7" s="12" customFormat="1" ht="18" x14ac:dyDescent="0.35">
      <c r="A202" s="6"/>
      <c r="B202" s="29"/>
      <c r="C202" s="6"/>
      <c r="D202" s="6"/>
      <c r="F202"/>
      <c r="G202"/>
    </row>
    <row r="203" spans="1:7" s="12" customFormat="1" x14ac:dyDescent="0.3">
      <c r="A203" s="6"/>
      <c r="B203" s="6"/>
      <c r="C203" s="6"/>
      <c r="D203" s="6"/>
      <c r="F203"/>
      <c r="G203"/>
    </row>
    <row r="204" spans="1:7" s="12" customFormat="1" ht="15.6" x14ac:dyDescent="0.3">
      <c r="A204" s="6"/>
      <c r="B204" s="30"/>
      <c r="C204" s="30"/>
      <c r="D204" s="31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7" s="12" customFormat="1" x14ac:dyDescent="0.3">
      <c r="A225" s="6"/>
      <c r="B225" s="6"/>
      <c r="C225" s="6"/>
      <c r="D225" s="32"/>
      <c r="F225"/>
      <c r="G225"/>
    </row>
    <row r="226" spans="1:7" s="12" customFormat="1" x14ac:dyDescent="0.3">
      <c r="A226" s="6"/>
      <c r="B226" s="6"/>
      <c r="C226" s="6"/>
      <c r="D226" s="32"/>
      <c r="F226"/>
      <c r="G226"/>
    </row>
    <row r="227" spans="1:7" s="12" customFormat="1" x14ac:dyDescent="0.3">
      <c r="A227" s="6"/>
      <c r="B227" s="6"/>
      <c r="C227" s="6"/>
      <c r="D227" s="32"/>
      <c r="F227"/>
      <c r="G227"/>
    </row>
    <row r="228" spans="1:7" s="12" customFormat="1" x14ac:dyDescent="0.3">
      <c r="A228" s="6"/>
      <c r="B228" s="6"/>
      <c r="C228" s="6"/>
      <c r="D228" s="32"/>
      <c r="F228"/>
      <c r="G228"/>
    </row>
    <row r="229" spans="1:7" s="12" customFormat="1" x14ac:dyDescent="0.3">
      <c r="A229" s="6"/>
      <c r="B229" s="6"/>
      <c r="C229" s="6"/>
      <c r="D229" s="32"/>
      <c r="F229"/>
      <c r="G229"/>
    </row>
    <row r="230" spans="1:7" x14ac:dyDescent="0.3">
      <c r="A230" s="6"/>
      <c r="B230" s="6"/>
      <c r="C230" s="6"/>
      <c r="D230" s="32"/>
    </row>
    <row r="231" spans="1:7" x14ac:dyDescent="0.3">
      <c r="A231" s="6"/>
      <c r="B231" s="6"/>
      <c r="C231" s="6"/>
      <c r="D231" s="32"/>
    </row>
    <row r="232" spans="1:7" x14ac:dyDescent="0.3">
      <c r="A232" s="6"/>
      <c r="B232" s="6"/>
      <c r="C232" s="6"/>
      <c r="D232" s="32"/>
    </row>
    <row r="233" spans="1:7" x14ac:dyDescent="0.3">
      <c r="A233" s="6"/>
      <c r="B233" s="6"/>
      <c r="C233" s="6"/>
      <c r="D233" s="32"/>
    </row>
    <row r="234" spans="1:7" x14ac:dyDescent="0.3">
      <c r="A234" s="6"/>
      <c r="B234" s="6"/>
      <c r="C234" s="6"/>
      <c r="D234" s="32"/>
    </row>
    <row r="235" spans="1:7" x14ac:dyDescent="0.3">
      <c r="A235" s="6"/>
      <c r="B235" s="6"/>
      <c r="C235" s="6"/>
      <c r="D235" s="32"/>
    </row>
    <row r="236" spans="1:7" x14ac:dyDescent="0.3">
      <c r="A236" s="6"/>
      <c r="B236" s="6"/>
      <c r="C236" s="6"/>
      <c r="D236" s="32"/>
    </row>
    <row r="237" spans="1:7" x14ac:dyDescent="0.3">
      <c r="B237" s="6"/>
      <c r="C237" s="6"/>
      <c r="D237" s="32"/>
    </row>
    <row r="238" spans="1:7" x14ac:dyDescent="0.3">
      <c r="B238" s="6"/>
      <c r="C238" s="6"/>
      <c r="D238" s="32"/>
    </row>
    <row r="239" spans="1:7" x14ac:dyDescent="0.3">
      <c r="B239" s="6"/>
      <c r="C239" s="6"/>
      <c r="D239" s="32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2"/>
  <sheetViews>
    <sheetView topLeftCell="B27" zoomScaleNormal="100" workbookViewId="0">
      <selection activeCell="G34" sqref="G34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16</v>
      </c>
      <c r="C2" s="11"/>
    </row>
    <row r="3" spans="1:6" ht="23.4" x14ac:dyDescent="0.45">
      <c r="B3" s="10"/>
      <c r="C3" s="11"/>
    </row>
    <row r="4" spans="1:6" ht="18" x14ac:dyDescent="0.35">
      <c r="B4" s="13" t="s">
        <v>23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3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3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3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3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3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3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3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3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3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3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3">
      <c r="B18" s="19" t="s">
        <v>61</v>
      </c>
      <c r="C18" s="20">
        <v>43585</v>
      </c>
      <c r="D18" s="21">
        <v>0.75</v>
      </c>
      <c r="E18" s="21">
        <v>0.875</v>
      </c>
      <c r="F18" s="24">
        <f>(Tabelle36[[#This Row],[bis]]*24)-(Tabelle36[[#This Row],[von]]*24)</f>
        <v>3</v>
      </c>
    </row>
    <row r="19" spans="2:6" x14ac:dyDescent="0.3">
      <c r="B19" s="23" t="s">
        <v>50</v>
      </c>
      <c r="C19" s="20">
        <v>43587</v>
      </c>
      <c r="D19" s="46">
        <v>0.5</v>
      </c>
      <c r="E19" s="46">
        <v>0.625</v>
      </c>
      <c r="F19" s="24">
        <f>(Tabelle35[[#This Row],[bis]]*24)-(Tabelle35[[#This Row],[von]]*24)</f>
        <v>3</v>
      </c>
    </row>
    <row r="20" spans="2:6" x14ac:dyDescent="0.3">
      <c r="B20" s="23" t="s">
        <v>66</v>
      </c>
      <c r="C20" s="20">
        <v>43588</v>
      </c>
      <c r="D20" s="46">
        <v>0.60416666666666663</v>
      </c>
      <c r="E20" s="46">
        <v>0.66666666666666663</v>
      </c>
      <c r="F20" s="24">
        <f>(Tabelle36[[#This Row],[bis]]*24)-(Tabelle36[[#This Row],[von]]*24)</f>
        <v>1.5</v>
      </c>
    </row>
    <row r="21" spans="2:6" x14ac:dyDescent="0.3">
      <c r="B21" s="23" t="s">
        <v>67</v>
      </c>
      <c r="C21" s="20">
        <v>43589</v>
      </c>
      <c r="D21" s="21">
        <v>0.54166666666666663</v>
      </c>
      <c r="E21" s="21">
        <v>0.64583333333333337</v>
      </c>
      <c r="F21" s="24">
        <f>(Tabelle36[[#This Row],[bis]]*24)-(Tabelle36[[#This Row],[von]]*24)</f>
        <v>2.5</v>
      </c>
    </row>
    <row r="22" spans="2:6" x14ac:dyDescent="0.3">
      <c r="B22" s="23" t="s">
        <v>68</v>
      </c>
      <c r="C22" s="20">
        <v>43590</v>
      </c>
      <c r="D22" s="21">
        <v>0.83333333333333337</v>
      </c>
      <c r="E22" s="21">
        <v>0.97916666666666663</v>
      </c>
      <c r="F22" s="24">
        <f>(Tabelle36[[#This Row],[bis]]*24)-(Tabelle36[[#This Row],[von]]*24)</f>
        <v>3.5</v>
      </c>
    </row>
    <row r="23" spans="2:6" x14ac:dyDescent="0.3">
      <c r="B23" s="23" t="s">
        <v>69</v>
      </c>
      <c r="C23" s="20">
        <v>43591</v>
      </c>
      <c r="D23" s="21">
        <v>0.41666666666666669</v>
      </c>
      <c r="E23" s="21">
        <v>0.58333333333333337</v>
      </c>
      <c r="F23" s="24">
        <f>(Tabelle36[[#This Row],[bis]]*24)-(Tabelle36[[#This Row],[von]]*24)</f>
        <v>4</v>
      </c>
    </row>
    <row r="24" spans="2:6" x14ac:dyDescent="0.3">
      <c r="B24" s="23" t="s">
        <v>63</v>
      </c>
      <c r="C24" s="20">
        <v>43593</v>
      </c>
      <c r="D24" s="21">
        <v>0.41666666666666669</v>
      </c>
      <c r="E24" s="21">
        <v>0.45833333333333331</v>
      </c>
      <c r="F24" s="24">
        <f>(Tabelle36[[#This Row],[bis]]*24)-(Tabelle36[[#This Row],[von]]*24)</f>
        <v>1</v>
      </c>
    </row>
    <row r="25" spans="2:6" x14ac:dyDescent="0.3">
      <c r="B25" s="19" t="s">
        <v>65</v>
      </c>
      <c r="C25" s="20">
        <v>43593</v>
      </c>
      <c r="D25" s="21">
        <v>0.54166666666666663</v>
      </c>
      <c r="E25" s="21">
        <v>0.58333333333333337</v>
      </c>
      <c r="F25" s="24">
        <f>(Tabelle36[[#This Row],[bis]]*24)-(Tabelle36[[#This Row],[von]]*24)</f>
        <v>1</v>
      </c>
    </row>
    <row r="26" spans="2:6" x14ac:dyDescent="0.3">
      <c r="B26" s="23" t="s">
        <v>70</v>
      </c>
      <c r="C26" s="20">
        <v>43594</v>
      </c>
      <c r="D26" s="21">
        <v>0.75</v>
      </c>
      <c r="E26" s="21">
        <v>0.91666666666666663</v>
      </c>
      <c r="F26" s="24">
        <f>(Tabelle36[[#This Row],[bis]]*24)-(Tabelle36[[#This Row],[von]]*24)</f>
        <v>4</v>
      </c>
    </row>
    <row r="27" spans="2:6" x14ac:dyDescent="0.3">
      <c r="B27" s="23" t="s">
        <v>84</v>
      </c>
      <c r="C27" s="20">
        <v>43606</v>
      </c>
      <c r="D27" s="21">
        <v>0.75</v>
      </c>
      <c r="E27" s="21">
        <v>0.91666666666666663</v>
      </c>
      <c r="F27" s="24">
        <v>4</v>
      </c>
    </row>
    <row r="28" spans="2:6" x14ac:dyDescent="0.3">
      <c r="B28" s="23" t="s">
        <v>85</v>
      </c>
      <c r="C28" s="20">
        <v>43612</v>
      </c>
      <c r="D28" s="21">
        <v>0.75</v>
      </c>
      <c r="E28" s="21">
        <v>0.9375</v>
      </c>
      <c r="F28">
        <f>(Tabelle36[[#This Row],[bis]]*24)-(Tabelle36[[#This Row],[von]]*24)</f>
        <v>4.5</v>
      </c>
    </row>
    <row r="29" spans="2:6" x14ac:dyDescent="0.3">
      <c r="B29" s="23" t="s">
        <v>86</v>
      </c>
      <c r="C29" s="20">
        <v>43614</v>
      </c>
      <c r="D29" s="21">
        <v>0.54166666666666663</v>
      </c>
      <c r="E29" s="21">
        <v>0.70833333333333337</v>
      </c>
      <c r="F29">
        <v>4</v>
      </c>
    </row>
    <row r="30" spans="2:6" x14ac:dyDescent="0.3">
      <c r="B30" s="23" t="s">
        <v>92</v>
      </c>
      <c r="C30" s="20">
        <v>43615</v>
      </c>
      <c r="D30" s="21">
        <v>0.54166666666666663</v>
      </c>
      <c r="E30" s="21">
        <v>0.6875</v>
      </c>
      <c r="F30">
        <f>(Tabelle36[[#This Row],[bis]]*24)-(Tabelle36[[#This Row],[von]]*24)</f>
        <v>3.5</v>
      </c>
    </row>
    <row r="31" spans="2:6" x14ac:dyDescent="0.3">
      <c r="B31" s="23" t="s">
        <v>92</v>
      </c>
      <c r="C31" s="20">
        <v>43622</v>
      </c>
      <c r="D31" s="21">
        <v>0.72916666666666663</v>
      </c>
      <c r="E31" s="21">
        <v>0.875</v>
      </c>
      <c r="F31">
        <f>(Tabelle36[[#This Row],[bis]]*24)-(Tabelle36[[#This Row],[von]]*24)</f>
        <v>3.5</v>
      </c>
    </row>
    <row r="32" spans="2:6" x14ac:dyDescent="0.3">
      <c r="B32" s="23" t="s">
        <v>95</v>
      </c>
      <c r="C32" s="20">
        <v>43507</v>
      </c>
      <c r="D32" s="21">
        <v>0.41666666666666669</v>
      </c>
      <c r="E32" s="21">
        <v>0.72916666666666663</v>
      </c>
      <c r="F32">
        <f>(Tabelle36[[#This Row],[bis]]*24)-(Tabelle36[[#This Row],[von]]*24)</f>
        <v>7.5</v>
      </c>
    </row>
    <row r="33" spans="2:6" x14ac:dyDescent="0.3">
      <c r="B33" s="23" t="s">
        <v>96</v>
      </c>
      <c r="C33" s="20">
        <v>43508</v>
      </c>
      <c r="D33" s="21">
        <v>0.54166666666666663</v>
      </c>
      <c r="E33" s="21">
        <v>0.70833333333333337</v>
      </c>
      <c r="F33">
        <f>(Tabelle36[[#This Row],[bis]]*24)-(Tabelle36[[#This Row],[von]]*24)</f>
        <v>4</v>
      </c>
    </row>
    <row r="34" spans="2:6" x14ac:dyDescent="0.3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">
      <c r="B45" s="23"/>
      <c r="C45" s="25"/>
      <c r="D45" s="21"/>
      <c r="E45" s="21"/>
      <c r="F45">
        <f>(Tabelle36[[#This Row],[bis]]*24)-(Tabelle36[[#This Row],[von]]*24)</f>
        <v>0</v>
      </c>
    </row>
    <row r="46" spans="2:6" x14ac:dyDescent="0.3">
      <c r="B46" s="23"/>
      <c r="C46" s="25"/>
      <c r="D46" s="21"/>
      <c r="E46" s="21"/>
      <c r="F46">
        <f>(Tabelle36[[#This Row],[bis]]*24)-(Tabelle36[[#This Row],[von]]*24)</f>
        <v>0</v>
      </c>
    </row>
    <row r="47" spans="2:6" x14ac:dyDescent="0.3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3">
      <c r="B48" s="23"/>
      <c r="C48" s="25"/>
      <c r="D48" s="26"/>
      <c r="E48" s="27"/>
      <c r="F48">
        <f>(Tabelle36[[#This Row],[bis]]*24)-(Tabelle36[[#This Row],[von]]*24)</f>
        <v>0</v>
      </c>
    </row>
    <row r="49" spans="1:6" x14ac:dyDescent="0.3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3">
      <c r="B50" s="23"/>
      <c r="C50" s="25"/>
      <c r="D50" s="21"/>
      <c r="E50" s="21"/>
      <c r="F50">
        <f>(Tabelle36[[#This Row],[bis]]*24)-(Tabelle36[[#This Row],[von]]*24)</f>
        <v>0</v>
      </c>
    </row>
    <row r="51" spans="1:6" x14ac:dyDescent="0.3">
      <c r="B51" s="23"/>
      <c r="C51" s="20"/>
      <c r="D51" s="21"/>
      <c r="E51" s="21"/>
      <c r="F51">
        <f>(Tabelle36[[#This Row],[bis]]*24)-(Tabelle36[[#This Row],[von]]*24)</f>
        <v>0</v>
      </c>
    </row>
    <row r="52" spans="1:6" x14ac:dyDescent="0.3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3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">
      <c r="B55" s="39" t="s">
        <v>8</v>
      </c>
      <c r="C55" s="28"/>
      <c r="D55" s="28"/>
      <c r="E55" s="28"/>
      <c r="F55">
        <f>SUM(F8:F54)</f>
        <v>81.5</v>
      </c>
    </row>
    <row r="57" spans="1:6" x14ac:dyDescent="0.3">
      <c r="B57" s="6"/>
      <c r="C57" s="6"/>
      <c r="D57" s="6"/>
    </row>
    <row r="58" spans="1:6" ht="18" x14ac:dyDescent="0.35">
      <c r="B58" s="29"/>
      <c r="C58" s="6"/>
      <c r="D58" s="6"/>
    </row>
    <row r="59" spans="1:6" x14ac:dyDescent="0.3">
      <c r="A59" s="6"/>
      <c r="B59" s="6"/>
      <c r="C59" s="6"/>
      <c r="D59" s="6"/>
    </row>
    <row r="60" spans="1:6" ht="15.6" x14ac:dyDescent="0.3">
      <c r="A60" s="6"/>
      <c r="B60" s="30"/>
      <c r="C60" s="30"/>
      <c r="D60" s="31"/>
    </row>
    <row r="61" spans="1:6" x14ac:dyDescent="0.3">
      <c r="A61" s="6"/>
      <c r="B61" s="6"/>
      <c r="C61" s="6"/>
      <c r="D61" s="32"/>
    </row>
    <row r="62" spans="1:6" x14ac:dyDescent="0.3">
      <c r="A62" s="6"/>
      <c r="B62" s="6"/>
      <c r="C62" s="6"/>
      <c r="D62" s="32"/>
    </row>
    <row r="63" spans="1:6" x14ac:dyDescent="0.3">
      <c r="A63" s="6"/>
      <c r="B63" s="6"/>
      <c r="C63" s="6"/>
      <c r="D63" s="32"/>
    </row>
    <row r="64" spans="1:6" x14ac:dyDescent="0.3">
      <c r="A64" s="6"/>
      <c r="B64" s="6"/>
      <c r="C64" s="6"/>
      <c r="D64" s="32"/>
    </row>
    <row r="65" spans="1:4" x14ac:dyDescent="0.3">
      <c r="A65" s="6"/>
      <c r="B65" s="6"/>
      <c r="C65" s="6"/>
      <c r="D65" s="32"/>
    </row>
    <row r="66" spans="1:4" x14ac:dyDescent="0.3">
      <c r="A66" s="6"/>
      <c r="B66" s="6"/>
      <c r="C66" s="6"/>
      <c r="D66" s="32"/>
    </row>
    <row r="67" spans="1:4" x14ac:dyDescent="0.3">
      <c r="A67" s="6"/>
      <c r="B67" s="6"/>
      <c r="C67" s="6"/>
      <c r="D67" s="32"/>
    </row>
    <row r="68" spans="1:4" x14ac:dyDescent="0.3">
      <c r="A68" s="6"/>
      <c r="B68" s="33"/>
      <c r="C68" s="6"/>
      <c r="D68" s="32"/>
    </row>
    <row r="69" spans="1:4" x14ac:dyDescent="0.3">
      <c r="A69" s="6"/>
      <c r="B69" s="6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34"/>
      <c r="C100" s="6"/>
      <c r="D100" s="32"/>
    </row>
    <row r="101" spans="1:4" x14ac:dyDescent="0.3">
      <c r="A101" s="6"/>
      <c r="B101" s="6"/>
      <c r="C101" s="6"/>
      <c r="D101" s="6"/>
    </row>
    <row r="102" spans="1:4" x14ac:dyDescent="0.3">
      <c r="A102" s="6"/>
      <c r="B102" s="6"/>
      <c r="C102" s="6"/>
      <c r="D102" s="6"/>
    </row>
    <row r="103" spans="1:4" ht="18" x14ac:dyDescent="0.35">
      <c r="A103" s="6"/>
      <c r="B103" s="29"/>
      <c r="C103" s="6"/>
      <c r="D103" s="6"/>
    </row>
    <row r="104" spans="1:4" x14ac:dyDescent="0.3">
      <c r="A104" s="6"/>
      <c r="B104" s="6"/>
      <c r="C104" s="6"/>
      <c r="D104" s="6"/>
    </row>
    <row r="105" spans="1:4" ht="15.6" x14ac:dyDescent="0.3">
      <c r="A105" s="6"/>
      <c r="B105" s="30"/>
      <c r="C105" s="30"/>
      <c r="D105" s="31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34"/>
      <c r="C145" s="6"/>
      <c r="D145" s="32"/>
    </row>
    <row r="146" spans="1:4" x14ac:dyDescent="0.3">
      <c r="A146" s="6"/>
      <c r="B146" s="6"/>
      <c r="C146" s="6"/>
      <c r="D146" s="6"/>
    </row>
    <row r="147" spans="1:4" x14ac:dyDescent="0.3">
      <c r="A147" s="6"/>
      <c r="B147" s="6"/>
      <c r="C147" s="6"/>
      <c r="D147" s="6"/>
    </row>
    <row r="148" spans="1:4" ht="18" x14ac:dyDescent="0.35">
      <c r="A148" s="6"/>
      <c r="B148" s="29"/>
      <c r="C148" s="6"/>
      <c r="D148" s="6"/>
    </row>
    <row r="149" spans="1:4" x14ac:dyDescent="0.3">
      <c r="A149" s="6"/>
      <c r="B149" s="6"/>
      <c r="C149" s="6"/>
      <c r="D149" s="6"/>
    </row>
    <row r="150" spans="1:4" ht="15.6" x14ac:dyDescent="0.3">
      <c r="A150" s="6"/>
      <c r="B150" s="30"/>
      <c r="C150" s="30"/>
      <c r="D150" s="31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34"/>
      <c r="C190" s="6"/>
      <c r="D190" s="32"/>
    </row>
    <row r="191" spans="1:4" x14ac:dyDescent="0.3">
      <c r="A191" s="6"/>
      <c r="B191" s="6"/>
      <c r="C191" s="6"/>
      <c r="D191" s="6"/>
    </row>
    <row r="192" spans="1:4" x14ac:dyDescent="0.3">
      <c r="A192" s="6"/>
      <c r="B192" s="6"/>
      <c r="C192" s="6"/>
      <c r="D192" s="6"/>
    </row>
    <row r="193" spans="1:4" ht="18" x14ac:dyDescent="0.35">
      <c r="A193" s="6"/>
      <c r="B193" s="29"/>
      <c r="C193" s="6"/>
      <c r="D193" s="6"/>
    </row>
    <row r="194" spans="1:4" x14ac:dyDescent="0.3">
      <c r="A194" s="6"/>
      <c r="B194" s="6"/>
      <c r="C194" s="6"/>
      <c r="D194" s="6"/>
    </row>
    <row r="195" spans="1:4" ht="15.6" x14ac:dyDescent="0.3">
      <c r="A195" s="6"/>
      <c r="B195" s="30"/>
      <c r="C195" s="30"/>
      <c r="D195" s="31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</row>
    <row r="232" spans="1:4" x14ac:dyDescent="0.3">
      <c r="A232" s="6"/>
    </row>
    <row r="233" spans="1:4" x14ac:dyDescent="0.3">
      <c r="A233" s="6"/>
    </row>
    <row r="234" spans="1:4" x14ac:dyDescent="0.3">
      <c r="A234" s="6"/>
    </row>
    <row r="235" spans="1:4" x14ac:dyDescent="0.3">
      <c r="A235" s="6"/>
    </row>
    <row r="236" spans="1:4" x14ac:dyDescent="0.3">
      <c r="A236" s="6"/>
    </row>
    <row r="237" spans="1:4" x14ac:dyDescent="0.3">
      <c r="A237" s="6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Pargan</cp:lastModifiedBy>
  <dcterms:created xsi:type="dcterms:W3CDTF">2018-03-18T14:18:07Z</dcterms:created>
  <dcterms:modified xsi:type="dcterms:W3CDTF">2019-06-12T14:39:50Z</dcterms:modified>
</cp:coreProperties>
</file>