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2E4D56F9-5CAE-40DB-B662-E34553E23286}" xr6:coauthVersionLast="36" xr6:coauthVersionMax="36" xr10:uidLastSave="{00000000-0000-0000-0000-000000000000}"/>
  <bookViews>
    <workbookView xWindow="5676" yWindow="456" windowWidth="19920" windowHeight="14496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7" i="2" l="1"/>
  <c r="F7" i="2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0" i="5"/>
  <c r="F11" i="5"/>
  <c r="F12" i="5"/>
  <c r="F13" i="5"/>
  <c r="F14" i="5"/>
  <c r="F15" i="5"/>
  <c r="F9" i="5"/>
  <c r="F8" i="5"/>
  <c r="F7" i="5"/>
  <c r="F25" i="3"/>
  <c r="F24" i="3"/>
  <c r="F23" i="3"/>
  <c r="F22" i="3"/>
  <c r="F17" i="3"/>
  <c r="F18" i="3"/>
  <c r="F19" i="3"/>
  <c r="F14" i="3"/>
  <c r="F13" i="3"/>
  <c r="F12" i="3"/>
  <c r="F11" i="3"/>
  <c r="F10" i="3"/>
  <c r="F9" i="3"/>
  <c r="F8" i="3"/>
  <c r="F7" i="3"/>
  <c r="F26" i="3"/>
  <c r="F15" i="3"/>
  <c r="F16" i="3"/>
  <c r="F20" i="3"/>
  <c r="F21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8" i="4" l="1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 l="1"/>
  <c r="F28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<sst xmlns="http://schemas.openxmlformats.org/spreadsheetml/2006/main" count="163" uniqueCount="87">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</sst>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89</c:v>
                </c:pt>
                <c:pt idx="1">
                  <c:v>43.5</c:v>
                </c:pt>
                <c:pt idx="2">
                  <c:v>75</c:v>
                </c:pt>
                <c:pt idx="3">
                  <c:v>42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4" totalsRowShown="0" headerRowDxfId="13">
  <autoFilter ref="B6:F64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2" totalsRowShown="0" headerRowDxfId="7">
  <autoFilter ref="B6:F62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89</v>
      </c>
      <c r="B4" s="1">
        <f>Dusanic!F64</f>
        <v>43.5</v>
      </c>
      <c r="C4" s="1">
        <f>Tabelle35[[#Totals],[Dauer]]</f>
        <v>75</v>
      </c>
      <c r="D4" s="1">
        <f>Tomic!F62</f>
        <v>42</v>
      </c>
      <c r="E4" s="1">
        <f>Pargan!F55</f>
        <v>61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53" zoomScaleNormal="100" workbookViewId="0">
      <selection activeCell="I58" sqref="H58:I5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19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89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48" zoomScale="84" workbookViewId="0">
      <selection activeCell="B7" sqref="B7:F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9"/>
  <sheetViews>
    <sheetView topLeftCell="A63" workbookViewId="0">
      <selection activeCell="B25" sqref="B25:E2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31</v>
      </c>
      <c r="C10" s="40">
        <v>43543</v>
      </c>
      <c r="D10" s="27">
        <v>0.45833333333333331</v>
      </c>
      <c r="E10" s="26">
        <v>0.66666666666666663</v>
      </c>
      <c r="F10">
        <f>(Tabelle34[[#This Row],[bis]]*24)-(Tabelle34[[#This Row],[von]]*24)</f>
        <v>5</v>
      </c>
    </row>
    <row r="11" spans="1:6" x14ac:dyDescent="0.3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">
      <c r="A12" s="22"/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(Tabelle34[[#This Row],[bis]]*24)-(Tabelle34[[#This Row],[von]]*24)</f>
        <v>1</v>
      </c>
    </row>
    <row r="13" spans="1:6" x14ac:dyDescent="0.3">
      <c r="B13" s="19" t="s">
        <v>31</v>
      </c>
      <c r="C13" s="20">
        <v>43552</v>
      </c>
      <c r="D13" s="21">
        <v>0.41666666666666669</v>
      </c>
      <c r="E13" s="21">
        <v>0.54166666666666663</v>
      </c>
      <c r="F13">
        <f>(Tabelle34[[#This Row],[bis]]*24)-(Tabelle34[[#This Row],[von]]*24)</f>
        <v>3</v>
      </c>
    </row>
    <row r="14" spans="1:6" x14ac:dyDescent="0.3">
      <c r="B14" s="19" t="s">
        <v>32</v>
      </c>
      <c r="C14" s="20">
        <v>43553</v>
      </c>
      <c r="D14" s="21">
        <v>0.54166666666666663</v>
      </c>
      <c r="E14" s="21">
        <v>0.66666666666666663</v>
      </c>
      <c r="F14">
        <f>(Tabelle34[[#This Row],[bis]]*24)-(Tabelle34[[#This Row],[von]]*24)</f>
        <v>3</v>
      </c>
    </row>
    <row r="15" spans="1:6" x14ac:dyDescent="0.3">
      <c r="B15" s="19" t="s">
        <v>32</v>
      </c>
      <c r="C15" s="20">
        <v>43554</v>
      </c>
      <c r="D15" s="21">
        <v>0.5</v>
      </c>
      <c r="E15" s="21">
        <v>0.66666666666666663</v>
      </c>
      <c r="F15">
        <f>(Tabelle34[[#This Row],[bis]]*24)-(Tabelle34[[#This Row],[von]]*24)</f>
        <v>4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(Tabelle34[[#This Row],[bis]]*24)-(Tabelle34[[#This Row],[von]]*24)</f>
        <v>1</v>
      </c>
    </row>
    <row r="17" spans="2:6" x14ac:dyDescent="0.3">
      <c r="B17" s="23" t="s">
        <v>50</v>
      </c>
      <c r="C17" s="20">
        <v>43557</v>
      </c>
      <c r="D17" s="21">
        <v>0.64583333333333337</v>
      </c>
      <c r="E17" s="21">
        <v>0.66666666666666663</v>
      </c>
      <c r="F17">
        <f>(Tabelle34[[#This Row],[bis]]*24)-(Tabelle34[[#This Row],[von]]*24)</f>
        <v>0.5</v>
      </c>
    </row>
    <row r="18" spans="2:6" x14ac:dyDescent="0.3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(Tabelle34[[#This Row],[bis]]*24)-(Tabelle34[[#This Row],[von]]*24)</f>
        <v>1</v>
      </c>
    </row>
    <row r="19" spans="2:6" x14ac:dyDescent="0.3">
      <c r="B19" s="19" t="s">
        <v>56</v>
      </c>
      <c r="C19" s="20">
        <v>43578</v>
      </c>
      <c r="D19" s="21">
        <v>0.5</v>
      </c>
      <c r="E19" s="21">
        <v>0.66666666666666663</v>
      </c>
      <c r="F19">
        <f>(Tabelle34[[#This Row],[bis]]*24)-(Tabelle34[[#This Row],[von]]*24)</f>
        <v>4</v>
      </c>
    </row>
    <row r="20" spans="2:6" x14ac:dyDescent="0.3">
      <c r="B20" s="19" t="s">
        <v>57</v>
      </c>
      <c r="C20" s="20">
        <v>43579</v>
      </c>
      <c r="D20" s="21">
        <v>0.41666666666666669</v>
      </c>
      <c r="E20" s="21">
        <v>0.54166666666666663</v>
      </c>
      <c r="F20">
        <f>(Tabelle34[[#This Row],[bis]]*24)-(Tabelle34[[#This Row],[von]]*24)</f>
        <v>3</v>
      </c>
    </row>
    <row r="21" spans="2:6" x14ac:dyDescent="0.3">
      <c r="B21" s="19" t="s">
        <v>57</v>
      </c>
      <c r="C21" s="20">
        <v>43581</v>
      </c>
      <c r="D21" s="21">
        <v>0.54166666666666663</v>
      </c>
      <c r="E21" s="21">
        <v>0.70833333333333337</v>
      </c>
      <c r="F21">
        <f>(Tabelle34[[#This Row],[bis]]*24)-(Tabelle34[[#This Row],[von]]*24)</f>
        <v>4</v>
      </c>
    </row>
    <row r="22" spans="2:6" x14ac:dyDescent="0.3">
      <c r="B22" s="23" t="s">
        <v>50</v>
      </c>
      <c r="C22" s="20">
        <v>43587</v>
      </c>
      <c r="D22" s="46">
        <v>0.5</v>
      </c>
      <c r="E22" s="46">
        <v>0.625</v>
      </c>
      <c r="F22">
        <f>(Tabelle34[[#This Row],[bis]]*24)-(Tabelle34[[#This Row],[von]]*24)</f>
        <v>3</v>
      </c>
    </row>
    <row r="23" spans="2:6" x14ac:dyDescent="0.3">
      <c r="B23" s="19" t="s">
        <v>64</v>
      </c>
      <c r="C23" s="20">
        <v>43588</v>
      </c>
      <c r="D23" s="21">
        <v>0.45833333333333331</v>
      </c>
      <c r="E23" s="21">
        <v>0.66666666666666663</v>
      </c>
      <c r="F23">
        <f>(Tabelle34[[#This Row],[bis]]*24)-(Tabelle34[[#This Row],[von]]*24)</f>
        <v>5</v>
      </c>
    </row>
    <row r="24" spans="2:6" x14ac:dyDescent="0.3">
      <c r="B24" s="19" t="s">
        <v>50</v>
      </c>
      <c r="C24" s="20">
        <v>43593</v>
      </c>
      <c r="D24" s="21">
        <v>0.5</v>
      </c>
      <c r="E24" s="21">
        <v>0.54166666666666663</v>
      </c>
      <c r="F24">
        <f>(Tabelle34[[#This Row],[bis]]*24)-(Tabelle34[[#This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>
        <f>(Tabelle34[[#This Row],[bis]]*24)-(Tabelle34[[#This Row],[von]]*24)</f>
        <v>1</v>
      </c>
    </row>
    <row r="26" spans="2:6" x14ac:dyDescent="0.3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 s="24">
        <f>(Tabelle34[[#This Row],[bis]]*24)-(Tabelle34[[#This Row],[von]]*24)</f>
        <v>0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>
        <f>(Tabelle34[[#This Row],[bis]]*24)-(Tabelle34[[#This Row],[von]]*24)</f>
        <v>0</v>
      </c>
    </row>
    <row r="37" spans="2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2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5"/>
      <c r="D60" s="21"/>
      <c r="E60" s="21"/>
      <c r="F60">
        <f>(Tabelle34[[#This Row],[bis]]*24)-(Tabelle34[[#This Row],[von]]*24)</f>
        <v>0</v>
      </c>
    </row>
    <row r="61" spans="1:6" s="12" customFormat="1" x14ac:dyDescent="0.3">
      <c r="A61" s="6"/>
      <c r="B61" s="23"/>
      <c r="C61" s="25"/>
      <c r="D61" s="21"/>
      <c r="E61" s="21"/>
      <c r="F61" s="24">
        <f>(Tabelle34[[#This Row],[bis]]*24)-(Tabelle34[[#This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6"/>
      <c r="E63" s="27"/>
      <c r="F63">
        <f>(Tabelle34[[#This Row],[bis]]*24)-(Tabelle34[[#This Row],[von]]*24)</f>
        <v>0</v>
      </c>
    </row>
    <row r="64" spans="1:6" s="12" customFormat="1" x14ac:dyDescent="0.3">
      <c r="A64" s="6"/>
      <c r="B64" s="23" t="s">
        <v>8</v>
      </c>
      <c r="C64" s="20"/>
      <c r="D64" s="21"/>
      <c r="E64" s="21"/>
      <c r="F64" s="24">
        <f>SUM(F8:F63)</f>
        <v>43.5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7"/>
  <sheetViews>
    <sheetView topLeftCell="A44" workbookViewId="0">
      <selection activeCell="B24" sqref="B2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">
      <c r="B11" s="19" t="s">
        <v>50</v>
      </c>
      <c r="C11" s="20">
        <v>43544</v>
      </c>
      <c r="D11" s="21">
        <v>0.54166666666666663</v>
      </c>
      <c r="E11" s="21">
        <v>0.58333333333333337</v>
      </c>
      <c r="F11">
        <f>(Tabelle37[[#This Row],[bis]]*24)-(Tabelle37[[#This Row],[von]]*24)</f>
        <v>1</v>
      </c>
    </row>
    <row r="12" spans="1:6" x14ac:dyDescent="0.3">
      <c r="A12" s="22"/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(Tabelle37[[#This Row],[bis]]*24)-(Tabelle37[[#This Row],[von]]*24)</f>
        <v>3</v>
      </c>
    </row>
    <row r="13" spans="1:6" x14ac:dyDescent="0.3">
      <c r="B13" s="19" t="s">
        <v>32</v>
      </c>
      <c r="C13" s="20">
        <v>43553</v>
      </c>
      <c r="D13" s="21">
        <v>0.54166666666666663</v>
      </c>
      <c r="E13" s="21">
        <v>0.66666666666666663</v>
      </c>
      <c r="F13">
        <f>(Tabelle37[[#This Row],[bis]]*24)-(Tabelle37[[#This Row],[von]]*24)</f>
        <v>3</v>
      </c>
    </row>
    <row r="14" spans="1:6" x14ac:dyDescent="0.3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(Tabelle37[[#This Row],[bis]]*24)-(Tabelle37[[#This Row],[von]]*24)</f>
        <v>4</v>
      </c>
    </row>
    <row r="15" spans="1:6" x14ac:dyDescent="0.3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(Tabelle37[[#This Row],[bis]]*24)-(Tabelle37[[#This Row],[von]]*24)</f>
        <v>1</v>
      </c>
    </row>
    <row r="16" spans="1:6" x14ac:dyDescent="0.3">
      <c r="B16" s="23" t="s">
        <v>50</v>
      </c>
      <c r="C16" s="20">
        <v>43557</v>
      </c>
      <c r="D16" s="21">
        <v>0.64583333333333337</v>
      </c>
      <c r="E16" s="21">
        <v>0.66666666666666663</v>
      </c>
      <c r="F16">
        <f>(Tabelle37[[#This Row],[bis]]*24)-(Tabelle37[[#This Row],[von]]*24)</f>
        <v>0.5</v>
      </c>
    </row>
    <row r="17" spans="2:6" x14ac:dyDescent="0.3">
      <c r="B17" s="19" t="s">
        <v>58</v>
      </c>
      <c r="C17" s="20">
        <v>43558</v>
      </c>
      <c r="D17" s="21">
        <v>0.54166666666666663</v>
      </c>
      <c r="E17" s="21">
        <v>0.58333333333333337</v>
      </c>
      <c r="F17">
        <f>(Tabelle37[[#This Row],[bis]]*24)-(Tabelle37[[#This Row],[von]]*24)</f>
        <v>1</v>
      </c>
    </row>
    <row r="18" spans="2:6" x14ac:dyDescent="0.3">
      <c r="B18" s="19" t="s">
        <v>56</v>
      </c>
      <c r="C18" s="20">
        <v>43578</v>
      </c>
      <c r="D18" s="21">
        <v>0.5</v>
      </c>
      <c r="E18" s="21">
        <v>0.66666666666666663</v>
      </c>
      <c r="F18">
        <f>(Tabelle37[[#This Row],[bis]]*24)-(Tabelle37[[#This Row],[von]]*24)</f>
        <v>4</v>
      </c>
    </row>
    <row r="19" spans="2:6" x14ac:dyDescent="0.3">
      <c r="B19" s="19" t="s">
        <v>57</v>
      </c>
      <c r="C19" s="20">
        <v>43579</v>
      </c>
      <c r="D19" s="21">
        <v>0.41666666666666669</v>
      </c>
      <c r="E19" s="21">
        <v>0.54166666666666663</v>
      </c>
      <c r="F19">
        <f>(Tabelle37[[#This Row],[bis]]*24)-(Tabelle37[[#This Row],[von]]*24)</f>
        <v>3</v>
      </c>
    </row>
    <row r="20" spans="2:6" x14ac:dyDescent="0.3">
      <c r="B20" s="19" t="s">
        <v>57</v>
      </c>
      <c r="C20" s="20">
        <v>43581</v>
      </c>
      <c r="D20" s="21">
        <v>0.54166666666666663</v>
      </c>
      <c r="E20" s="21">
        <v>0.70833333333333337</v>
      </c>
      <c r="F20">
        <f>(Tabelle37[[#This Row],[bis]]*24)-(Tabelle37[[#This Row],[von]]*24)</f>
        <v>4</v>
      </c>
    </row>
    <row r="21" spans="2:6" x14ac:dyDescent="0.3">
      <c r="B21" s="23" t="s">
        <v>50</v>
      </c>
      <c r="C21" s="20">
        <v>43587</v>
      </c>
      <c r="D21" s="46">
        <v>0.5</v>
      </c>
      <c r="E21" s="46">
        <v>0.625</v>
      </c>
      <c r="F21">
        <f>(Tabelle37[[#This Row],[bis]]*24)-(Tabelle37[[#This Row],[von]]*24)</f>
        <v>3</v>
      </c>
    </row>
    <row r="22" spans="2:6" x14ac:dyDescent="0.3">
      <c r="B22" s="19" t="s">
        <v>64</v>
      </c>
      <c r="C22" s="20">
        <v>43588</v>
      </c>
      <c r="D22" s="21">
        <v>0.45833333333333331</v>
      </c>
      <c r="E22" s="21">
        <v>0.66666666666666663</v>
      </c>
      <c r="F22">
        <f>(Tabelle37[[#This Row],[bis]]*24)-(Tabelle37[[#This Row],[von]]*24)</f>
        <v>5</v>
      </c>
    </row>
    <row r="23" spans="2:6" x14ac:dyDescent="0.3">
      <c r="B23" s="19" t="s">
        <v>50</v>
      </c>
      <c r="C23" s="20">
        <v>43593</v>
      </c>
      <c r="D23" s="21">
        <v>0.5</v>
      </c>
      <c r="E23" s="21">
        <v>0.54166666666666663</v>
      </c>
      <c r="F23">
        <f>(Tabelle37[[#This Row],[bis]]*24)-(Tabelle37[[#This Row],[von]]*24)</f>
        <v>1</v>
      </c>
    </row>
    <row r="24" spans="2:6" x14ac:dyDescent="0.3">
      <c r="B24" s="19" t="s">
        <v>65</v>
      </c>
      <c r="C24" s="20">
        <v>43593</v>
      </c>
      <c r="D24" s="21">
        <v>0.54166666666666663</v>
      </c>
      <c r="E24" s="21">
        <v>0.58333333333333337</v>
      </c>
      <c r="F24">
        <f>(Tabelle37[[#This Row],[bis]]*24)-(Tabelle37[[#This Row],[von]]*24)</f>
        <v>1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7" x14ac:dyDescent="0.3">
      <c r="A51" s="6"/>
      <c r="B51" s="23"/>
      <c r="C51" s="20"/>
      <c r="D51" s="21"/>
      <c r="E51" s="21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5"/>
      <c r="D55" s="26"/>
      <c r="E55" s="27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5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7" s="12" customFormat="1" x14ac:dyDescent="0.3">
      <c r="A62" s="6"/>
      <c r="B62" s="39" t="s">
        <v>8</v>
      </c>
      <c r="C62" s="28"/>
      <c r="D62" s="28"/>
      <c r="E62" s="28"/>
      <c r="F62">
        <f>SUM(F8:F61)</f>
        <v>42</v>
      </c>
    </row>
    <row r="63" spans="1:7" s="12" customFormat="1" x14ac:dyDescent="0.3">
      <c r="A63" s="6"/>
      <c r="B63"/>
      <c r="C63"/>
      <c r="D63"/>
      <c r="F63"/>
      <c r="G63"/>
    </row>
    <row r="64" spans="1:7" s="12" customFormat="1" x14ac:dyDescent="0.3">
      <c r="A64" s="6"/>
      <c r="B64" s="6"/>
      <c r="C64" s="6"/>
      <c r="D64" s="6"/>
      <c r="F64"/>
      <c r="G64"/>
    </row>
    <row r="65" spans="1:7" s="12" customFormat="1" ht="18" x14ac:dyDescent="0.35">
      <c r="A65" s="6"/>
      <c r="B65" s="29"/>
      <c r="C65" s="6"/>
      <c r="D65" s="6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5.6" x14ac:dyDescent="0.3">
      <c r="A67" s="6"/>
      <c r="B67" s="30"/>
      <c r="C67" s="30"/>
      <c r="D67" s="31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33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34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x14ac:dyDescent="0.3">
      <c r="A109" s="6"/>
      <c r="B109" s="6"/>
      <c r="C109" s="6"/>
      <c r="D109" s="6"/>
      <c r="F109"/>
      <c r="G109"/>
    </row>
    <row r="110" spans="1:7" s="12" customFormat="1" ht="18" x14ac:dyDescent="0.35">
      <c r="A110" s="6"/>
      <c r="B110" s="29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5.6" x14ac:dyDescent="0.3">
      <c r="A112" s="6"/>
      <c r="B112" s="30"/>
      <c r="C112" s="30"/>
      <c r="D112" s="31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34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x14ac:dyDescent="0.3">
      <c r="A154" s="6"/>
      <c r="B154" s="6"/>
      <c r="C154" s="6"/>
      <c r="D154" s="6"/>
      <c r="F154"/>
      <c r="G154"/>
    </row>
    <row r="155" spans="1:7" s="12" customFormat="1" ht="18" x14ac:dyDescent="0.35">
      <c r="A155" s="6"/>
      <c r="B155" s="29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5.6" x14ac:dyDescent="0.3">
      <c r="A157" s="6"/>
      <c r="B157" s="30"/>
      <c r="C157" s="30"/>
      <c r="D157" s="31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34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x14ac:dyDescent="0.3">
      <c r="A199" s="6"/>
      <c r="B199" s="6"/>
      <c r="C199" s="6"/>
      <c r="D199" s="6"/>
      <c r="F199"/>
      <c r="G199"/>
    </row>
    <row r="200" spans="1:7" s="12" customFormat="1" ht="18" x14ac:dyDescent="0.35">
      <c r="A200" s="6"/>
      <c r="B200" s="29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5.6" x14ac:dyDescent="0.3">
      <c r="A202" s="6"/>
      <c r="B202" s="30"/>
      <c r="C202" s="30"/>
      <c r="D202" s="31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  <row r="237" spans="1:7" x14ac:dyDescent="0.3">
      <c r="B237" s="6"/>
      <c r="C237" s="6"/>
      <c r="D237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A10" zoomScaleNormal="100" workbookViewId="0">
      <selection activeCell="B29" sqref="B29:F29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0.83333333333333337</v>
      </c>
      <c r="F26" s="24">
        <f>(Tabelle36[[#This Row],[bis]]*24)-(Tabelle36[[#This Row],[von]]*24)</f>
        <v>2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61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2019-05-29T15:47:41Z</dcterms:modified>
</cp:coreProperties>
</file>