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wnloads\"/>
    </mc:Choice>
  </mc:AlternateContent>
  <xr:revisionPtr revIDLastSave="0" documentId="13_ncr:1_{65281C1B-A5EF-4D4F-BCD9-D56E57E4F2D1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46" i="5" l="1"/>
  <c r="F47" i="5"/>
  <c r="F48" i="5"/>
  <c r="F49" i="5"/>
  <c r="F48" i="3"/>
  <c r="F39" i="5"/>
  <c r="F40" i="5"/>
  <c r="F41" i="5"/>
  <c r="F42" i="5"/>
  <c r="F43" i="5"/>
  <c r="F44" i="5"/>
  <c r="F45" i="5"/>
  <c r="F40" i="3"/>
  <c r="F41" i="3"/>
  <c r="F47" i="3"/>
  <c r="F49" i="3"/>
  <c r="F50" i="3"/>
  <c r="F51" i="3"/>
  <c r="F19" i="7" l="1"/>
  <c r="F20" i="7"/>
  <c r="F18" i="7"/>
  <c r="F48" i="7" l="1"/>
  <c r="F49" i="7"/>
  <c r="F50" i="7"/>
  <c r="F46" i="7"/>
  <c r="F51" i="7"/>
  <c r="F52" i="7"/>
  <c r="F53" i="7"/>
  <c r="F54" i="7"/>
  <c r="F55" i="7"/>
  <c r="F47" i="7"/>
  <c r="F45" i="3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6" i="5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46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6" i="7"/>
  <c r="F57" i="7"/>
  <c r="F58" i="7"/>
  <c r="F59" i="7"/>
  <c r="F60" i="7"/>
  <c r="F61" i="7"/>
  <c r="F62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3" i="7"/>
  <c r="E4" i="1" s="1"/>
  <c r="B4" i="1"/>
  <c r="D4" i="1"/>
  <c r="A4" i="1" l="1"/>
</calcChain>
</file>

<file path=xl/sharedStrings.xml><?xml version="1.0" encoding="utf-8"?>
<sst xmlns="http://schemas.openxmlformats.org/spreadsheetml/2006/main" count="281" uniqueCount="121">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</sst>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43" fontId="0" fillId="0" borderId="0" xfId="1" applyFont="1" applyFill="1"/>
    <xf numFmtId="165" fontId="0" fillId="0" borderId="0" xfId="1" applyNumberFormat="1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0" fillId="0" borderId="0" xfId="0" applyFont="1" applyFill="1" applyProtection="1">
      <protection locked="0"/>
    </xf>
  </cellXfs>
  <cellStyles count="2">
    <cellStyle name="Komma" xfId="1" builtinId="3"/>
    <cellStyle name="Standard" xfId="0" builtinId="0"/>
  </cellStyles>
  <dxfs count="2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130</c:v>
                </c:pt>
                <c:pt idx="1">
                  <c:v>148.5</c:v>
                </c:pt>
                <c:pt idx="2">
                  <c:v>161.5</c:v>
                </c:pt>
                <c:pt idx="3">
                  <c:v>144.5</c:v>
                </c:pt>
                <c:pt idx="4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gan/Desktop/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Ljutic"/>
      <sheetName val="Dusanic"/>
      <sheetName val="Tomic"/>
      <sheetName val="Parg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71" totalsRowShown="0" headerRowDxfId="26">
  <autoFilter ref="B6:F71" xr:uid="{00000000-0009-0000-0100-000001000000}"/>
  <sortState ref="B7:H71">
    <sortCondition ref="C6:C71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5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4">
  <autoFilter ref="B6:F73" xr:uid="{00000000-0009-0000-0100-000003000000}"/>
  <sortState ref="B7:H52">
    <sortCondition ref="D6:D52"/>
  </sortState>
  <tableColumns count="5">
    <tableColumn id="2" xr3:uid="{00000000-0010-0000-0100-000002000000}" name="Beschreibung" totalsRowLabel="GESAMT" dataDxfId="23" totalsRowDxfId="5"/>
    <tableColumn id="3" xr3:uid="{00000000-0010-0000-0100-000003000000}" name="Datum" dataDxfId="22" totalsRowDxfId="4"/>
    <tableColumn id="8" xr3:uid="{00000000-0010-0000-0100-000008000000}" name="von" dataDxfId="21" totalsRowDxfId="3"/>
    <tableColumn id="4" xr3:uid="{00000000-0010-0000-0100-000004000000}" name="bis" dataDxfId="20" totalsRowDxfId="2"/>
    <tableColumn id="5" xr3:uid="{00000000-0010-0000-0100-000005000000}" name="Dauer" totalsRowFunction="sum" dataDxfId="0" totalsRowDxfId="1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4" totalsRowShown="0" headerRowDxfId="19">
  <autoFilter ref="B6:F74" xr:uid="{00000000-0009-0000-0100-000002000000}"/>
  <sortState ref="B7:H49">
    <sortCondition ref="D6:D49"/>
  </sortState>
  <tableColumns count="5">
    <tableColumn id="2" xr3:uid="{00000000-0010-0000-0200-000002000000}" name="Beschreibung" dataDxfId="18"/>
    <tableColumn id="3" xr3:uid="{00000000-0010-0000-0200-000003000000}" name="Datum" dataDxfId="17"/>
    <tableColumn id="8" xr3:uid="{00000000-0010-0000-0200-000008000000}" name="von" dataDxfId="16"/>
    <tableColumn id="4" xr3:uid="{00000000-0010-0000-0200-000004000000}" name="bis" dataDxfId="15"/>
    <tableColumn id="5" xr3:uid="{00000000-0010-0000-0200-000005000000}" name="Dauer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70" totalsRowShown="0" headerRowDxfId="13">
  <autoFilter ref="B6:F70" xr:uid="{00000000-0009-0000-0100-000004000000}"/>
  <sortState ref="B7:H48">
    <sortCondition ref="D6:D48"/>
  </sortState>
  <tableColumns count="5">
    <tableColumn id="2" xr3:uid="{00000000-0010-0000-0300-000002000000}" name="Beschreibung" dataDxfId="12"/>
    <tableColumn id="3" xr3:uid="{00000000-0010-0000-0300-000003000000}" name="Datum" dataDxfId="11"/>
    <tableColumn id="8" xr3:uid="{00000000-0010-0000-0300-000008000000}" name="von" dataDxfId="10"/>
    <tableColumn id="4" xr3:uid="{00000000-0010-0000-0300-000004000000}" name="bis" dataDxfId="9"/>
    <tableColumn id="5" xr3:uid="{00000000-0010-0000-0300-000005000000}" name="Dauer" dataDxfId="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3" totalsRowShown="0" headerRowDxfId="7">
  <autoFilter ref="B6:F63" xr:uid="{00000000-0009-0000-0100-000005000000}"/>
  <sortState ref="B7:H63">
    <sortCondition ref="C6:C63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6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C4" sqref="C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52" t="s">
        <v>2</v>
      </c>
      <c r="B2" s="53"/>
      <c r="C2" s="53"/>
      <c r="D2" s="53"/>
      <c r="E2" s="54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Samardzic!F71</f>
        <v>130</v>
      </c>
      <c r="B4" s="1">
        <f>Dusanic!F74</f>
        <v>148.5</v>
      </c>
      <c r="C4" s="1">
        <f>Tabelle35[[#Totals],[Dauer]]</f>
        <v>161.5</v>
      </c>
      <c r="D4" s="1">
        <f>Tomic!F70</f>
        <v>144.5</v>
      </c>
      <c r="E4" s="1">
        <f>Pargan!F63</f>
        <v>148.5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2"/>
  <sheetViews>
    <sheetView topLeftCell="A45" zoomScaleNormal="100" workbookViewId="0">
      <selection activeCell="B43" sqref="B43:F4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3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3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3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3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3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3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3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3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3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3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3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3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3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3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3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3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3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3">
      <c r="C44" s="20"/>
      <c r="D44" s="4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3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3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3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3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3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3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3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3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3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3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3">
      <c r="A72" s="6"/>
    </row>
    <row r="73" spans="1:6" x14ac:dyDescent="0.3">
      <c r="A73" s="6"/>
      <c r="B73" s="6"/>
      <c r="C73" s="6"/>
      <c r="D73" s="6"/>
    </row>
    <row r="74" spans="1:6" ht="18" x14ac:dyDescent="0.35">
      <c r="A74" s="6"/>
      <c r="B74" s="29"/>
      <c r="C74" s="6"/>
      <c r="D74" s="6"/>
    </row>
    <row r="75" spans="1:6" x14ac:dyDescent="0.3">
      <c r="A75" s="6"/>
      <c r="B75" s="6"/>
      <c r="C75" s="6"/>
      <c r="D75" s="6"/>
    </row>
    <row r="76" spans="1:6" ht="15.6" x14ac:dyDescent="0.3">
      <c r="A76" s="6"/>
      <c r="B76" s="30"/>
      <c r="C76" s="30"/>
      <c r="D76" s="31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33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34"/>
      <c r="C116" s="6"/>
      <c r="D116" s="32"/>
    </row>
    <row r="117" spans="1:4" x14ac:dyDescent="0.3">
      <c r="A117" s="6"/>
      <c r="B117" s="6"/>
      <c r="C117" s="6"/>
      <c r="D117" s="6"/>
    </row>
    <row r="118" spans="1:4" x14ac:dyDescent="0.3">
      <c r="A118" s="6"/>
      <c r="B118" s="6"/>
      <c r="C118" s="6"/>
      <c r="D118" s="6"/>
    </row>
    <row r="119" spans="1:4" ht="18" x14ac:dyDescent="0.35">
      <c r="A119" s="6"/>
      <c r="B119" s="29"/>
      <c r="C119" s="6"/>
      <c r="D119" s="6"/>
    </row>
    <row r="120" spans="1:4" x14ac:dyDescent="0.3">
      <c r="A120" s="6"/>
      <c r="B120" s="6"/>
      <c r="C120" s="6"/>
      <c r="D120" s="6"/>
    </row>
    <row r="121" spans="1:4" ht="15.6" x14ac:dyDescent="0.3">
      <c r="A121" s="6"/>
      <c r="B121" s="30"/>
      <c r="C121" s="30"/>
      <c r="D121" s="31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34"/>
      <c r="C161" s="6"/>
      <c r="D161" s="32"/>
    </row>
    <row r="162" spans="1:4" x14ac:dyDescent="0.3">
      <c r="A162" s="6"/>
      <c r="B162" s="6"/>
      <c r="C162" s="6"/>
      <c r="D162" s="6"/>
    </row>
    <row r="163" spans="1:4" x14ac:dyDescent="0.3">
      <c r="A163" s="6"/>
      <c r="B163" s="6"/>
      <c r="C163" s="6"/>
      <c r="D163" s="6"/>
    </row>
    <row r="164" spans="1:4" ht="18" x14ac:dyDescent="0.35">
      <c r="A164" s="6"/>
      <c r="B164" s="29"/>
      <c r="C164" s="6"/>
      <c r="D164" s="6"/>
    </row>
    <row r="165" spans="1:4" x14ac:dyDescent="0.3">
      <c r="A165" s="6"/>
      <c r="B165" s="6"/>
      <c r="C165" s="6"/>
      <c r="D165" s="6"/>
    </row>
    <row r="166" spans="1:4" ht="15.6" x14ac:dyDescent="0.3">
      <c r="A166" s="6"/>
      <c r="B166" s="30"/>
      <c r="C166" s="30"/>
      <c r="D166" s="31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34"/>
      <c r="C206" s="6"/>
      <c r="D206" s="32"/>
    </row>
    <row r="207" spans="1:4" x14ac:dyDescent="0.3">
      <c r="A207" s="6"/>
      <c r="B207" s="6"/>
      <c r="C207" s="6"/>
      <c r="D207" s="6"/>
    </row>
    <row r="208" spans="1:4" x14ac:dyDescent="0.3">
      <c r="A208" s="6"/>
      <c r="B208" s="6"/>
      <c r="C208" s="6"/>
      <c r="D208" s="6"/>
    </row>
    <row r="209" spans="1:4" ht="18" x14ac:dyDescent="0.35">
      <c r="A209" s="6"/>
      <c r="B209" s="29"/>
      <c r="C209" s="6"/>
      <c r="D209" s="6"/>
    </row>
    <row r="210" spans="1:4" x14ac:dyDescent="0.3">
      <c r="A210" s="6"/>
      <c r="B210" s="6"/>
      <c r="C210" s="6"/>
      <c r="D210" s="6"/>
    </row>
    <row r="211" spans="1:4" ht="15.6" x14ac:dyDescent="0.3">
      <c r="A211" s="6"/>
      <c r="B211" s="30"/>
      <c r="C211" s="30"/>
      <c r="D211" s="31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A244" s="6"/>
      <c r="B244" s="6"/>
      <c r="C244" s="6"/>
      <c r="D244" s="32"/>
    </row>
    <row r="245" spans="1:4" x14ac:dyDescent="0.3">
      <c r="A245" s="6"/>
      <c r="B245" s="6"/>
      <c r="C245" s="6"/>
      <c r="D245" s="32"/>
    </row>
    <row r="246" spans="1:4" x14ac:dyDescent="0.3">
      <c r="A246" s="6"/>
      <c r="B246" s="6"/>
      <c r="C246" s="6"/>
      <c r="D246" s="32"/>
    </row>
    <row r="247" spans="1:4" x14ac:dyDescent="0.3">
      <c r="A247" s="6"/>
    </row>
    <row r="248" spans="1:4" x14ac:dyDescent="0.3">
      <c r="A248" s="6"/>
    </row>
    <row r="249" spans="1:4" x14ac:dyDescent="0.3">
      <c r="A249" s="6"/>
    </row>
    <row r="250" spans="1:4" x14ac:dyDescent="0.3">
      <c r="A250" s="6"/>
    </row>
    <row r="251" spans="1:4" x14ac:dyDescent="0.3">
      <c r="A251" s="6"/>
    </row>
    <row r="252" spans="1:4" x14ac:dyDescent="0.3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abSelected="1" topLeftCell="A52" zoomScaleNormal="100" workbookViewId="0">
      <selection activeCell="B7" sqref="B7:F7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([1]!Tabelle35[[#This Row],[bis]]*24)-([1]!Tabelle35[[#This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([1]!Tabelle35[[#This Row],[bis]]*24)-([1]!Tabelle35[[#This Row],[von]]*24)</f>
        <v>2</v>
      </c>
    </row>
    <row r="9" spans="1:6" x14ac:dyDescent="0.3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([1]!Tabelle35[[#This Row],[bis]]*24)-([1]!Tabelle35[[#This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([1]!Tabelle35[[#This Row],[bis]]*24)-([1]!Tabelle35[[#This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([1]!Tabelle35[[#This Row],[bis]]*24)-([1]!Tabelle35[[#This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([1]!Tabelle35[[#This Row],[bis]]*24)-([1]!Tabelle35[[#This Row],[von]]*24)</f>
        <v>3.5</v>
      </c>
    </row>
    <row r="13" spans="1:6" x14ac:dyDescent="0.3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([1]!Tabelle35[[#This Row],[bis]]*24)-([1]!Tabelle35[[#This Row],[von]]*24)</f>
        <v>0.5</v>
      </c>
    </row>
    <row r="14" spans="1:6" x14ac:dyDescent="0.3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([1]!Tabelle35[[#This Row],[bis]]*24)-([1]!Tabelle35[[#This Row],[von]]*24)</f>
        <v>1</v>
      </c>
    </row>
    <row r="15" spans="1:6" x14ac:dyDescent="0.3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([1]!Tabelle35[[#This Row],[bis]]*24)-([1]!Tabelle35[[#This Row],[von]]*24)</f>
        <v>1</v>
      </c>
    </row>
    <row r="16" spans="1:6" x14ac:dyDescent="0.3">
      <c r="B16" s="19" t="s">
        <v>50</v>
      </c>
      <c r="C16" s="20">
        <v>43544</v>
      </c>
      <c r="D16" s="21">
        <v>0.75</v>
      </c>
      <c r="E16" s="21">
        <v>0.875</v>
      </c>
      <c r="F16" s="24">
        <f>([1]!Tabelle35[[#This Row],[bis]]*24)-([1]!Tabelle35[[#This Row],[von]]*24)</f>
        <v>3</v>
      </c>
    </row>
    <row r="17" spans="2:6" x14ac:dyDescent="0.3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([1]!Tabelle35[[#This Row],[bis]]*24)-([1]!Tabelle35[[#This Row],[von]]*24)</f>
        <v>4</v>
      </c>
    </row>
    <row r="18" spans="2:6" x14ac:dyDescent="0.3">
      <c r="B18" s="19" t="s">
        <v>52</v>
      </c>
      <c r="C18" s="20">
        <v>43551</v>
      </c>
      <c r="D18" s="21">
        <v>0.625</v>
      </c>
      <c r="E18" s="21">
        <v>0.8125</v>
      </c>
      <c r="F18" s="24">
        <f>([1]!Tabelle35[[#This Row],[bis]]*24)-([1]!Tabelle35[[#This Row],[von]]*24)</f>
        <v>4.5</v>
      </c>
    </row>
    <row r="19" spans="2:6" x14ac:dyDescent="0.3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([1]!Tabelle35[[#This Row],[bis]]*24)-([1]!Tabelle35[[#This Row],[von]]*24)</f>
        <v>3</v>
      </c>
    </row>
    <row r="20" spans="2:6" x14ac:dyDescent="0.3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([1]!Tabelle35[[#This Row],[bis]]*24)-([1]!Tabelle35[[#This Row],[von]]*24)</f>
        <v>2.5</v>
      </c>
    </row>
    <row r="21" spans="2:6" x14ac:dyDescent="0.3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([1]!Tabelle35[[#This Row],[bis]]*24)-([1]!Tabelle35[[#This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([1]!Tabelle35[[#This Row],[bis]]*24)-([1]!Tabelle35[[#This Row],[von]]*24)</f>
        <v>2</v>
      </c>
    </row>
    <row r="23" spans="2:6" x14ac:dyDescent="0.3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([1]!Tabelle35[[#This Row],[bis]]*24)-([1]!Tabelle35[[#This Row],[von]]*24)</f>
        <v>0.5</v>
      </c>
    </row>
    <row r="24" spans="2:6" ht="22.95" customHeight="1" x14ac:dyDescent="0.3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([1]!Tabelle35[[#This Row],[bis]]*24)-([1]!Tabelle35[[#This Row],[von]]*24)</f>
        <v>1</v>
      </c>
    </row>
    <row r="25" spans="2:6" x14ac:dyDescent="0.3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([1]!Tabelle35[[#This Row],[bis]]*24)-([1]!Tabelle35[[#This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([1]!Tabelle35[[#This Row],[bis]]*24)-([1]!Tabelle35[[#This Row],[von]]*24)</f>
        <v>3.5</v>
      </c>
    </row>
    <row r="27" spans="2:6" x14ac:dyDescent="0.3">
      <c r="B27" s="23" t="s">
        <v>82</v>
      </c>
      <c r="C27" s="20">
        <v>43578</v>
      </c>
      <c r="D27" s="21">
        <v>0.40972222222222227</v>
      </c>
      <c r="E27" s="55">
        <v>0.43055555555555558</v>
      </c>
      <c r="F27" s="24">
        <f>([1]!Tabelle35[[#This Row],[bis]]*24)-([1]!Tabelle35[[#This Row],[von]]*24)</f>
        <v>0.5</v>
      </c>
    </row>
    <row r="28" spans="2:6" x14ac:dyDescent="0.3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([1]!Tabelle35[[#This Row],[bis]]*24)-([1]!Tabelle35[[#This Row],[von]]*24)</f>
        <v>0.5</v>
      </c>
    </row>
    <row r="29" spans="2:6" x14ac:dyDescent="0.3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([1]!Tabelle35[[#This Row],[bis]]*24)-([1]!Tabelle35[[#This Row],[von]]*24)</f>
        <v>4</v>
      </c>
    </row>
    <row r="30" spans="2:6" ht="13.95" customHeight="1" x14ac:dyDescent="0.3">
      <c r="B30" s="19" t="s">
        <v>58</v>
      </c>
      <c r="C30" s="20">
        <v>43586</v>
      </c>
      <c r="D30" s="21">
        <v>0.5</v>
      </c>
      <c r="E30" s="21">
        <v>0.8125</v>
      </c>
      <c r="F30" s="24">
        <f>([1]!Tabelle35[[#This Row],[bis]]*24)-([1]!Tabelle35[[#This Row],[von]]*24)</f>
        <v>7.5</v>
      </c>
    </row>
    <row r="31" spans="2:6" x14ac:dyDescent="0.3">
      <c r="B31" s="23" t="s">
        <v>49</v>
      </c>
      <c r="C31" s="20">
        <v>43587</v>
      </c>
      <c r="D31" s="21">
        <v>0.5</v>
      </c>
      <c r="E31" s="21">
        <v>0.625</v>
      </c>
      <c r="F31" s="24">
        <f>([1]!Tabelle35[[#This Row],[bis]]*24)-([1]!Tabelle35[[#This Row],[von]]*24)</f>
        <v>3</v>
      </c>
    </row>
    <row r="32" spans="2:6" x14ac:dyDescent="0.3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([1]!Tabelle35[[#This Row],[bis]]*24)-([1]!Tabelle35[[#This Row],[von]]*24)</f>
        <v>0.5</v>
      </c>
    </row>
    <row r="33" spans="2:6" x14ac:dyDescent="0.3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([1]!Tabelle35[[#This Row],[bis]]*24)-([1]!Tabelle35[[#This Row],[von]]*24)</f>
        <v>2</v>
      </c>
    </row>
    <row r="34" spans="2:6" x14ac:dyDescent="0.3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([1]!Tabelle35[[#This Row],[bis]]*24)-([1]!Tabelle35[[#This Row],[von]]*24)</f>
        <v>6.5</v>
      </c>
    </row>
    <row r="35" spans="2:6" x14ac:dyDescent="0.3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([1]!Tabelle35[[#This Row],[bis]]*24)-([1]!Tabelle35[[#This Row],[von]]*24)</f>
        <v>1</v>
      </c>
    </row>
    <row r="36" spans="2:6" x14ac:dyDescent="0.3">
      <c r="B36" s="19" t="s">
        <v>70</v>
      </c>
      <c r="C36" s="20">
        <v>43594</v>
      </c>
      <c r="D36" s="21">
        <v>0.5</v>
      </c>
      <c r="E36" s="21">
        <v>0.625</v>
      </c>
      <c r="F36" s="24">
        <f>([1]!Tabelle35[[#This Row],[bis]]*24)-([1]!Tabelle35[[#This Row],[von]]*24)</f>
        <v>3</v>
      </c>
    </row>
    <row r="37" spans="2:6" x14ac:dyDescent="0.3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([1]!Tabelle35[[#This Row],[bis]]*24)-([1]!Tabelle35[[#This Row],[von]]*24)</f>
        <v>3</v>
      </c>
    </row>
    <row r="38" spans="2:6" x14ac:dyDescent="0.3">
      <c r="B38" t="s">
        <v>77</v>
      </c>
      <c r="C38" s="20">
        <v>43604</v>
      </c>
      <c r="D38" s="21">
        <v>0.6875</v>
      </c>
      <c r="E38" s="21">
        <v>0.79166666666666663</v>
      </c>
      <c r="F38" s="24">
        <f>([1]!Tabelle35[[#This Row],[bis]]*24)-([1]!Tabelle35[[#This Row],[von]]*24)</f>
        <v>2.5</v>
      </c>
    </row>
    <row r="39" spans="2:6" x14ac:dyDescent="0.3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([1]!Tabelle35[[#This Row],[bis]]*24)-([1]!Tabelle35[[#This Row],[von]]*24)</f>
        <v>0.5</v>
      </c>
    </row>
    <row r="40" spans="2:6" x14ac:dyDescent="0.3">
      <c r="B40" s="23" t="s">
        <v>52</v>
      </c>
      <c r="C40" s="48">
        <v>43606</v>
      </c>
      <c r="D40" s="21">
        <v>0.45833333333333331</v>
      </c>
      <c r="E40" s="49">
        <v>0.60416666666666663</v>
      </c>
      <c r="F40" s="24">
        <f>([1]!Tabelle35[[#This Row],[bis]]*24)-([1]!Tabelle35[[#This Row],[von]]*24)</f>
        <v>3.5</v>
      </c>
    </row>
    <row r="41" spans="2:6" x14ac:dyDescent="0.3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([1]!Tabelle35[[#This Row],[bis]]*24)-([1]!Tabelle35[[#This Row],[von]]*24)</f>
        <v>5.5</v>
      </c>
    </row>
    <row r="42" spans="2:6" x14ac:dyDescent="0.3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([1]!Tabelle35[[#This Row],[bis]]*24)-([1]!Tabelle35[[#This Row],[von]]*24)</f>
        <v>4</v>
      </c>
    </row>
    <row r="43" spans="2:6" x14ac:dyDescent="0.3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([1]!Tabelle35[[#This Row],[bis]]*24)-([1]!Tabelle35[[#This Row],[von]]*24)</f>
        <v>5.5</v>
      </c>
    </row>
    <row r="44" spans="2:6" x14ac:dyDescent="0.3">
      <c r="B44" t="s">
        <v>81</v>
      </c>
      <c r="C44" s="20">
        <v>43609</v>
      </c>
      <c r="D44" s="21">
        <v>0.375</v>
      </c>
      <c r="E44" s="21">
        <v>0.52083333333333337</v>
      </c>
      <c r="F44" s="24">
        <f>([1]!Tabelle35[[#This Row],[bis]]*24)-([1]!Tabelle35[[#This Row],[von]]*24)</f>
        <v>3.5</v>
      </c>
    </row>
    <row r="45" spans="2:6" x14ac:dyDescent="0.3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([1]!Tabelle35[[#This Row],[bis]]*24)-([1]!Tabelle35[[#This Row],[von]]*24)</f>
        <v>4</v>
      </c>
    </row>
    <row r="46" spans="2:6" x14ac:dyDescent="0.3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([1]!Tabelle35[[#This Row],[bis]]*24)-([1]!Tabelle35[[#This Row],[von]]*24)</f>
        <v>4</v>
      </c>
    </row>
    <row r="47" spans="2:6" x14ac:dyDescent="0.3">
      <c r="B47" s="23" t="s">
        <v>43</v>
      </c>
      <c r="C47" s="20">
        <v>43618</v>
      </c>
      <c r="D47" s="21">
        <v>0.5</v>
      </c>
      <c r="E47" s="21">
        <v>0.75</v>
      </c>
      <c r="F47" s="24">
        <f>([1]!Tabelle35[[#This Row],[bis]]*24)-([1]!Tabelle35[[#This Row],[von]]*24)</f>
        <v>6</v>
      </c>
    </row>
    <row r="48" spans="2:6" x14ac:dyDescent="0.3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([1]!Tabelle35[[#This Row],[bis]]*24)-([1]!Tabelle35[[#This Row],[von]]*24)</f>
        <v>0.5</v>
      </c>
    </row>
    <row r="49" spans="1:7" x14ac:dyDescent="0.3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([1]!Tabelle35[[#This Row],[bis]]*24)-([1]!Tabelle35[[#This Row],[von]]*24)</f>
        <v>3</v>
      </c>
    </row>
    <row r="50" spans="1:7" x14ac:dyDescent="0.3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([1]!Tabelle35[[#This Row],[bis]]*24)-([1]!Tabelle35[[#This Row],[von]]*24)</f>
        <v>3.5</v>
      </c>
    </row>
    <row r="51" spans="1:7" x14ac:dyDescent="0.3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([1]!Tabelle35[[#This Row],[bis]]*24)-([1]!Tabelle35[[#This Row],[von]]*24)</f>
        <v>5.5</v>
      </c>
    </row>
    <row r="52" spans="1:7" x14ac:dyDescent="0.3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([1]!Tabelle35[[#This Row],[bis]]*24)-([1]!Tabelle35[[#This Row],[von]]*24)</f>
        <v>2</v>
      </c>
    </row>
    <row r="53" spans="1:7" x14ac:dyDescent="0.3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([1]!Tabelle35[[#This Row],[bis]]*24)-([1]!Tabelle35[[#This Row],[von]]*24)</f>
        <v>0.5</v>
      </c>
    </row>
    <row r="54" spans="1:7" s="12" customFormat="1" x14ac:dyDescent="0.3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([1]!Tabelle35[[#This Row],[bis]]*24)-([1]!Tabelle35[[#This Row],[von]]*24)</f>
        <v>2.5</v>
      </c>
    </row>
    <row r="55" spans="1:7" s="12" customFormat="1" x14ac:dyDescent="0.3">
      <c r="A55" s="6"/>
      <c r="B55" s="50" t="s">
        <v>102</v>
      </c>
      <c r="C55" s="20">
        <v>43634</v>
      </c>
      <c r="D55" s="21">
        <v>0.625</v>
      </c>
      <c r="E55" s="21">
        <v>0.83333333333333337</v>
      </c>
      <c r="F55" s="24">
        <f>([1]!Tabelle35[[#This Row],[bis]]*24)-([1]!Tabelle35[[#This Row],[von]]*24)</f>
        <v>5</v>
      </c>
      <c r="G55" s="20"/>
    </row>
    <row r="56" spans="1:7" s="12" customFormat="1" x14ac:dyDescent="0.3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([1]!Tabelle35[[#This Row],[bis]]*24)-([1]!Tabelle35[[#This Row],[von]]*24)</f>
        <v>1</v>
      </c>
    </row>
    <row r="57" spans="1:7" s="12" customFormat="1" x14ac:dyDescent="0.3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([1]!Tabelle35[[#This Row],[bis]]*24)-([1]!Tabelle35[[#This Row],[von]]*24)</f>
        <v>3.5</v>
      </c>
    </row>
    <row r="58" spans="1:7" s="12" customFormat="1" x14ac:dyDescent="0.3">
      <c r="A58" s="6"/>
      <c r="B58" s="56" t="s">
        <v>49</v>
      </c>
      <c r="C58" s="48">
        <v>43636</v>
      </c>
      <c r="D58" s="21">
        <v>0.64583333333333304</v>
      </c>
      <c r="E58" s="21">
        <v>0.79166666666666696</v>
      </c>
      <c r="F58" s="24">
        <f>([1]!Tabelle35[[#This Row],[bis]]*24)-([1]!Tabelle35[[#This Row],[von]]*24)</f>
        <v>3.5000000000000142</v>
      </c>
    </row>
    <row r="59" spans="1:7" s="12" customFormat="1" x14ac:dyDescent="0.3">
      <c r="A59" s="6"/>
      <c r="B59" s="23" t="s">
        <v>105</v>
      </c>
      <c r="C59" s="20">
        <v>43637</v>
      </c>
      <c r="D59" s="21">
        <v>0.5</v>
      </c>
      <c r="E59" s="21">
        <v>0.79166666666666663</v>
      </c>
      <c r="F59" s="24">
        <f>([1]!Tabelle35[[#This Row],[bis]]*24)-([1]!Tabelle35[[#This Row],[von]]*24)</f>
        <v>7</v>
      </c>
    </row>
    <row r="60" spans="1:7" s="12" customFormat="1" x14ac:dyDescent="0.3">
      <c r="A60" s="6"/>
      <c r="B60" s="23" t="s">
        <v>43</v>
      </c>
      <c r="C60" s="20">
        <v>43639</v>
      </c>
      <c r="D60" s="21">
        <v>0.5</v>
      </c>
      <c r="E60" s="21">
        <v>0.625</v>
      </c>
      <c r="F60" s="24">
        <f>([1]!Tabelle35[[#This Row],[bis]]*24)-([1]!Tabelle35[[#This Row],[von]]*24)</f>
        <v>3</v>
      </c>
    </row>
    <row r="61" spans="1:7" s="12" customFormat="1" x14ac:dyDescent="0.3">
      <c r="A61" s="6"/>
      <c r="B61" s="23" t="s">
        <v>106</v>
      </c>
      <c r="C61" s="20">
        <v>43640</v>
      </c>
      <c r="D61" s="21">
        <v>0.5</v>
      </c>
      <c r="E61" s="21">
        <v>0.625</v>
      </c>
      <c r="F61" s="24">
        <f>([1]!Tabelle35[[#This Row],[bis]]*24)-([1]!Tabelle35[[#This Row],[von]]*24)</f>
        <v>3</v>
      </c>
    </row>
    <row r="62" spans="1:7" s="12" customFormat="1" x14ac:dyDescent="0.3">
      <c r="A62" s="6"/>
      <c r="B62" s="23" t="s">
        <v>82</v>
      </c>
      <c r="C62" s="20">
        <v>43641</v>
      </c>
      <c r="D62" s="21">
        <v>0.40277777777777773</v>
      </c>
      <c r="E62" s="21">
        <v>0.4236111111111111</v>
      </c>
      <c r="F62" s="24">
        <f>([1]!Tabelle35[[#This Row],[bis]]*24)-([1]!Tabelle35[[#This Row],[von]]*24)</f>
        <v>0.5</v>
      </c>
    </row>
    <row r="63" spans="1:7" s="12" customFormat="1" x14ac:dyDescent="0.3">
      <c r="A63" s="6"/>
      <c r="B63" s="23" t="s">
        <v>52</v>
      </c>
      <c r="C63" s="20">
        <v>43641</v>
      </c>
      <c r="D63" s="21">
        <v>0.4375</v>
      </c>
      <c r="E63" s="21">
        <v>0.47916666666666669</v>
      </c>
      <c r="F63" s="24">
        <f>([1]!Tabelle35[[#This Row],[bis]]*24)-([1]!Tabelle35[[#This Row],[von]]*24)</f>
        <v>1</v>
      </c>
    </row>
    <row r="64" spans="1:7" s="12" customFormat="1" x14ac:dyDescent="0.3">
      <c r="A64" s="6"/>
      <c r="B64" s="23" t="s">
        <v>106</v>
      </c>
      <c r="C64" s="20">
        <v>43641</v>
      </c>
      <c r="D64" s="21">
        <v>0.47916666666666669</v>
      </c>
      <c r="E64" s="21">
        <v>0.64583333333333337</v>
      </c>
      <c r="F64" s="24">
        <f>([1]!Tabelle35[[#This Row],[bis]]*24)-([1]!Tabelle35[[#This Row],[von]]*24)</f>
        <v>4</v>
      </c>
    </row>
    <row r="65" spans="1:7" s="12" customFormat="1" x14ac:dyDescent="0.3">
      <c r="A65" s="6"/>
      <c r="B65" s="23" t="s">
        <v>107</v>
      </c>
      <c r="C65" s="20">
        <v>43617</v>
      </c>
      <c r="D65" s="21">
        <v>0.4375</v>
      </c>
      <c r="E65" s="21">
        <v>0.60416666666666663</v>
      </c>
      <c r="F65" s="24">
        <f>([1]!Tabelle35[[#This Row],[bis]]*24)-([1]!Tabelle35[[#This Row],[von]]*24)</f>
        <v>4</v>
      </c>
    </row>
    <row r="66" spans="1:7" s="12" customFormat="1" x14ac:dyDescent="0.3">
      <c r="A66" s="6"/>
      <c r="B66" s="36" t="s">
        <v>43</v>
      </c>
      <c r="C66" s="6"/>
      <c r="D66" s="37"/>
      <c r="E66" s="35"/>
      <c r="F66" s="24">
        <f>([1]!Tabelle35[[#This Row],[bis]]*24)-([1]!Tabelle35[[#This Row],[von]]*24)</f>
        <v>0</v>
      </c>
    </row>
    <row r="67" spans="1:7" s="12" customFormat="1" x14ac:dyDescent="0.3">
      <c r="A67" s="6"/>
      <c r="B67" s="36" t="s">
        <v>108</v>
      </c>
      <c r="C67" s="6"/>
      <c r="D67" s="37"/>
      <c r="E67" s="35"/>
      <c r="F67" s="24">
        <f>([1]!Tabelle35[[#This Row],[bis]]*24)-([1]!Tabelle35[[#This Row],[von]]*24)</f>
        <v>0</v>
      </c>
    </row>
    <row r="68" spans="1:7" s="12" customFormat="1" x14ac:dyDescent="0.3">
      <c r="A68" s="6"/>
      <c r="B68" s="36" t="s">
        <v>109</v>
      </c>
      <c r="C68" s="6"/>
      <c r="D68" s="37"/>
      <c r="E68" s="35"/>
      <c r="F68" s="24">
        <f>([1]!Tabelle35[[#This Row],[bis]]*24)-([1]!Tabelle35[[#This Row],[von]]*24)</f>
        <v>0</v>
      </c>
    </row>
    <row r="69" spans="1:7" s="12" customFormat="1" x14ac:dyDescent="0.3">
      <c r="A69" s="6"/>
      <c r="B69" s="36" t="s">
        <v>110</v>
      </c>
      <c r="C69" s="6"/>
      <c r="D69" s="37"/>
      <c r="E69" s="35"/>
      <c r="F69" s="24">
        <f>([1]!Tabelle35[[#This Row],[bis]]*24)-([1]!Tabelle35[[#This Row],[von]]*24)</f>
        <v>0</v>
      </c>
    </row>
    <row r="70" spans="1:7" s="12" customFormat="1" x14ac:dyDescent="0.3">
      <c r="A70" s="6"/>
      <c r="B70" s="36" t="s">
        <v>111</v>
      </c>
      <c r="C70" s="6"/>
      <c r="D70" s="37"/>
      <c r="E70" s="35"/>
      <c r="F70" s="24">
        <f>([1]!Tabelle35[[#This Row],[bis]]*24)-([1]!Tabelle35[[#This Row],[von]]*24)</f>
        <v>0</v>
      </c>
    </row>
    <row r="71" spans="1:7" s="12" customFormat="1" x14ac:dyDescent="0.3">
      <c r="A71" s="6"/>
      <c r="B71" s="36"/>
      <c r="C71" s="6"/>
      <c r="D71" s="37"/>
      <c r="E71" s="35"/>
      <c r="F71" s="24">
        <f>([1]!Tabelle35[[#This Row],[bis]]*24)-([1]!Tabelle35[[#This Row],[von]]*24)</f>
        <v>0</v>
      </c>
    </row>
    <row r="72" spans="1:7" s="12" customFormat="1" x14ac:dyDescent="0.3">
      <c r="A72" s="6"/>
      <c r="B72" s="36"/>
      <c r="C72" s="6"/>
      <c r="D72" s="37"/>
      <c r="E72" s="35"/>
      <c r="F72" s="24">
        <f>([1]!Tabelle35[[#This Row],[bis]]*24)-([1]!Tabelle35[[#This Row],[von]]*24)</f>
        <v>0</v>
      </c>
    </row>
    <row r="73" spans="1:7" s="12" customFormat="1" x14ac:dyDescent="0.3">
      <c r="A73" s="6"/>
      <c r="B73" s="50"/>
      <c r="C73" s="50"/>
      <c r="D73" s="51"/>
      <c r="E73" s="35"/>
      <c r="F73" s="24">
        <f>([1]!Tabelle35[[#This Row],[bis]]*24)-([1]!Tabelle35[[#This Row],[von]]*24)</f>
        <v>0</v>
      </c>
      <c r="G73"/>
    </row>
    <row r="74" spans="1:7" s="12" customFormat="1" x14ac:dyDescent="0.3">
      <c r="A74" s="6"/>
      <c r="B74" s="39" t="s">
        <v>8</v>
      </c>
      <c r="C74" s="42"/>
      <c r="D74" s="42"/>
      <c r="E74" s="42"/>
      <c r="F74" s="42">
        <f>SUBTOTAL(109,Tabelle35[Dauer])</f>
        <v>161.5</v>
      </c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34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6"/>
      <c r="F102"/>
      <c r="G102"/>
    </row>
    <row r="103" spans="1:7" s="12" customFormat="1" x14ac:dyDescent="0.3">
      <c r="A103" s="6"/>
      <c r="B103" s="6"/>
      <c r="C103" s="6"/>
      <c r="D103" s="6"/>
      <c r="F103"/>
      <c r="G103"/>
    </row>
    <row r="104" spans="1:7" s="12" customFormat="1" ht="18" x14ac:dyDescent="0.35">
      <c r="A104" s="6"/>
      <c r="B104" s="29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5.6" x14ac:dyDescent="0.3">
      <c r="A106" s="6"/>
      <c r="B106" s="30"/>
      <c r="C106" s="30"/>
      <c r="D106" s="31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34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6"/>
      <c r="F147"/>
      <c r="G147"/>
    </row>
    <row r="148" spans="1:7" s="12" customFormat="1" x14ac:dyDescent="0.3">
      <c r="A148" s="6"/>
      <c r="B148" s="6"/>
      <c r="C148" s="6"/>
      <c r="D148" s="6"/>
      <c r="F148"/>
      <c r="G148"/>
    </row>
    <row r="149" spans="1:7" s="12" customFormat="1" ht="18" x14ac:dyDescent="0.35">
      <c r="A149" s="6"/>
      <c r="B149" s="29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5.6" x14ac:dyDescent="0.3">
      <c r="A151" s="6"/>
      <c r="B151" s="30"/>
      <c r="C151" s="30"/>
      <c r="D151" s="31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34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6"/>
      <c r="F192"/>
      <c r="G192"/>
    </row>
    <row r="193" spans="1:7" s="12" customFormat="1" x14ac:dyDescent="0.3">
      <c r="A193" s="6"/>
      <c r="B193" s="6"/>
      <c r="C193" s="6"/>
      <c r="D193" s="6"/>
      <c r="F193"/>
      <c r="G193"/>
    </row>
    <row r="194" spans="1:7" s="12" customFormat="1" ht="18" x14ac:dyDescent="0.35">
      <c r="A194" s="6"/>
      <c r="B194" s="29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5.6" x14ac:dyDescent="0.3">
      <c r="A196" s="6"/>
      <c r="B196" s="30"/>
      <c r="C196" s="30"/>
      <c r="D196" s="31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</row>
    <row r="233" spans="1:7" x14ac:dyDescent="0.3">
      <c r="A233" s="6"/>
    </row>
    <row r="234" spans="1:7" x14ac:dyDescent="0.3">
      <c r="A234" s="6"/>
    </row>
    <row r="235" spans="1:7" x14ac:dyDescent="0.3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9"/>
  <sheetViews>
    <sheetView topLeftCell="A34" workbookViewId="0">
      <selection activeCell="B48" sqref="B48:E4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3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3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3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3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3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3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3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3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3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3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3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3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3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3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3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3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3">
      <c r="B46" s="23" t="s">
        <v>120</v>
      </c>
      <c r="C46" s="20">
        <v>43641</v>
      </c>
      <c r="D46" s="21">
        <v>0.45833333333333331</v>
      </c>
      <c r="E46" s="21">
        <v>0.625</v>
      </c>
      <c r="F46">
        <f>(Tabelle34[[#This Row],[bis]]*24)-(Tabelle34[[#This Row],[von]]*24)</f>
        <v>4</v>
      </c>
    </row>
    <row r="47" spans="2:6" x14ac:dyDescent="0.3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3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3">
      <c r="B49" s="23" t="s">
        <v>119</v>
      </c>
      <c r="C49" s="20">
        <v>43648</v>
      </c>
      <c r="D49" s="21">
        <v>0.5</v>
      </c>
      <c r="E49" s="21">
        <v>0.66666666666666663</v>
      </c>
      <c r="F49" s="24">
        <f>(Tabelle35[[#This Row],[bis]]*24)-(Tabelle35[[#This Row],[von]]*24)</f>
        <v>3</v>
      </c>
    </row>
    <row r="50" spans="1:6" x14ac:dyDescent="0.3">
      <c r="B50" s="23" t="s">
        <v>118</v>
      </c>
      <c r="C50" s="20">
        <v>43648</v>
      </c>
      <c r="D50" s="21">
        <v>0.70833333333333337</v>
      </c>
      <c r="E50" s="21">
        <v>0.83333333333333337</v>
      </c>
      <c r="F50">
        <f>(Tabelle34[[#This Row],[bis]]*24)-(Tabelle34[[#This Row],[von]]*24)</f>
        <v>3</v>
      </c>
    </row>
    <row r="51" spans="1:6" x14ac:dyDescent="0.3">
      <c r="B51" s="23" t="s">
        <v>118</v>
      </c>
      <c r="C51" s="20">
        <v>43649</v>
      </c>
      <c r="D51" s="21">
        <v>0.41666666666666669</v>
      </c>
      <c r="E51" s="21">
        <v>0.5</v>
      </c>
      <c r="F51" s="24">
        <f>(Tabelle34[[#This Row],[bis]]*24)-(Tabelle34[[#This Row],[von]]*24)</f>
        <v>2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3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3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3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3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3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3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3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3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3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3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3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3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3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3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3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3">
      <c r="A74" s="6"/>
      <c r="B74" s="23" t="s">
        <v>8</v>
      </c>
      <c r="C74" s="20"/>
      <c r="D74" s="21"/>
      <c r="E74" s="21"/>
      <c r="F74" s="24">
        <f>SUM(F8:F73)</f>
        <v>148.5</v>
      </c>
    </row>
    <row r="75" spans="1:7" s="12" customFormat="1" x14ac:dyDescent="0.3">
      <c r="A75" s="6"/>
      <c r="B75"/>
      <c r="C75"/>
      <c r="D75"/>
      <c r="F75"/>
      <c r="G75"/>
    </row>
    <row r="76" spans="1:7" s="12" customFormat="1" x14ac:dyDescent="0.3">
      <c r="A76" s="6"/>
      <c r="B76" s="6"/>
      <c r="C76" s="6"/>
      <c r="D76" s="6"/>
      <c r="F76"/>
      <c r="G76"/>
    </row>
    <row r="77" spans="1:7" s="12" customFormat="1" ht="18" x14ac:dyDescent="0.35">
      <c r="A77" s="6"/>
      <c r="B77" s="29"/>
      <c r="C77" s="6"/>
      <c r="D77" s="6"/>
      <c r="F77"/>
      <c r="G77"/>
    </row>
    <row r="78" spans="1:7" s="12" customFormat="1" x14ac:dyDescent="0.3">
      <c r="A78" s="6"/>
      <c r="B78" s="6"/>
      <c r="C78" s="6"/>
      <c r="D78" s="6"/>
      <c r="F78"/>
      <c r="G78"/>
    </row>
    <row r="79" spans="1:7" s="12" customFormat="1" ht="15.6" x14ac:dyDescent="0.3">
      <c r="A79" s="6"/>
      <c r="B79" s="30"/>
      <c r="C79" s="30"/>
      <c r="D79" s="31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33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34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6"/>
      <c r="F120"/>
      <c r="G120"/>
    </row>
    <row r="121" spans="1:7" s="12" customFormat="1" x14ac:dyDescent="0.3">
      <c r="A121" s="6"/>
      <c r="B121" s="6"/>
      <c r="C121" s="6"/>
      <c r="D121" s="6"/>
      <c r="F121"/>
      <c r="G121"/>
    </row>
    <row r="122" spans="1:7" s="12" customFormat="1" ht="18" x14ac:dyDescent="0.35">
      <c r="A122" s="6"/>
      <c r="B122" s="29"/>
      <c r="C122" s="6"/>
      <c r="D122" s="6"/>
      <c r="F122"/>
      <c r="G122"/>
    </row>
    <row r="123" spans="1:7" s="12" customFormat="1" x14ac:dyDescent="0.3">
      <c r="A123" s="6"/>
      <c r="B123" s="6"/>
      <c r="C123" s="6"/>
      <c r="D123" s="6"/>
      <c r="F123"/>
      <c r="G123"/>
    </row>
    <row r="124" spans="1:7" s="12" customFormat="1" ht="15.6" x14ac:dyDescent="0.3">
      <c r="A124" s="6"/>
      <c r="B124" s="30"/>
      <c r="C124" s="30"/>
      <c r="D124" s="31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34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6"/>
      <c r="F165"/>
      <c r="G165"/>
    </row>
    <row r="166" spans="1:7" s="12" customFormat="1" x14ac:dyDescent="0.3">
      <c r="A166" s="6"/>
      <c r="B166" s="6"/>
      <c r="C166" s="6"/>
      <c r="D166" s="6"/>
      <c r="F166"/>
      <c r="G166"/>
    </row>
    <row r="167" spans="1:7" s="12" customFormat="1" ht="18" x14ac:dyDescent="0.35">
      <c r="A167" s="6"/>
      <c r="B167" s="29"/>
      <c r="C167" s="6"/>
      <c r="D167" s="6"/>
      <c r="F167"/>
      <c r="G167"/>
    </row>
    <row r="168" spans="1:7" s="12" customFormat="1" x14ac:dyDescent="0.3">
      <c r="A168" s="6"/>
      <c r="B168" s="6"/>
      <c r="C168" s="6"/>
      <c r="D168" s="6"/>
      <c r="F168"/>
      <c r="G168"/>
    </row>
    <row r="169" spans="1:7" s="12" customFormat="1" ht="15.6" x14ac:dyDescent="0.3">
      <c r="A169" s="6"/>
      <c r="B169" s="30"/>
      <c r="C169" s="30"/>
      <c r="D169" s="31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34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6"/>
      <c r="F210"/>
      <c r="G210"/>
    </row>
    <row r="211" spans="1:7" s="12" customFormat="1" x14ac:dyDescent="0.3">
      <c r="A211" s="6"/>
      <c r="B211" s="6"/>
      <c r="C211" s="6"/>
      <c r="D211" s="6"/>
      <c r="F211"/>
      <c r="G211"/>
    </row>
    <row r="212" spans="1:7" s="12" customFormat="1" ht="18" x14ac:dyDescent="0.35">
      <c r="A212" s="6"/>
      <c r="B212" s="29"/>
      <c r="C212" s="6"/>
      <c r="D212" s="6"/>
      <c r="F212"/>
      <c r="G212"/>
    </row>
    <row r="213" spans="1:7" s="12" customFormat="1" x14ac:dyDescent="0.3">
      <c r="A213" s="6"/>
      <c r="B213" s="6"/>
      <c r="C213" s="6"/>
      <c r="D213" s="6"/>
      <c r="F213"/>
      <c r="G213"/>
    </row>
    <row r="214" spans="1:7" s="12" customFormat="1" ht="15.6" x14ac:dyDescent="0.3">
      <c r="A214" s="6"/>
      <c r="B214" s="30"/>
      <c r="C214" s="30"/>
      <c r="D214" s="31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s="12" customFormat="1" x14ac:dyDescent="0.3">
      <c r="A234" s="6"/>
      <c r="B234" s="6"/>
      <c r="C234" s="6"/>
      <c r="D234" s="32"/>
      <c r="F234"/>
      <c r="G234"/>
    </row>
    <row r="235" spans="1:7" s="12" customFormat="1" x14ac:dyDescent="0.3">
      <c r="A235" s="6"/>
      <c r="B235" s="6"/>
      <c r="C235" s="6"/>
      <c r="D235" s="32"/>
      <c r="F235"/>
      <c r="G235"/>
    </row>
    <row r="236" spans="1:7" s="12" customFormat="1" x14ac:dyDescent="0.3">
      <c r="A236" s="6"/>
      <c r="B236" s="6"/>
      <c r="C236" s="6"/>
      <c r="D236" s="32"/>
      <c r="F236"/>
      <c r="G236"/>
    </row>
    <row r="237" spans="1:7" s="12" customFormat="1" x14ac:dyDescent="0.3">
      <c r="A237" s="6"/>
      <c r="B237" s="6"/>
      <c r="C237" s="6"/>
      <c r="D237" s="32"/>
      <c r="F237"/>
      <c r="G237"/>
    </row>
    <row r="238" spans="1:7" s="12" customFormat="1" x14ac:dyDescent="0.3">
      <c r="A238" s="6"/>
      <c r="B238" s="6"/>
      <c r="C238" s="6"/>
      <c r="D238" s="32"/>
      <c r="F238"/>
      <c r="G238"/>
    </row>
    <row r="239" spans="1:7" s="12" customFormat="1" x14ac:dyDescent="0.3">
      <c r="A239" s="6"/>
      <c r="B239" s="6"/>
      <c r="C239" s="6"/>
      <c r="D239" s="32"/>
      <c r="F239"/>
      <c r="G239"/>
    </row>
    <row r="240" spans="1:7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A244" s="6"/>
      <c r="B244" s="6"/>
      <c r="C244" s="6"/>
      <c r="D244" s="32"/>
    </row>
    <row r="245" spans="1:4" x14ac:dyDescent="0.3">
      <c r="A245" s="6"/>
      <c r="B245" s="6"/>
      <c r="C245" s="6"/>
      <c r="D245" s="32"/>
    </row>
    <row r="246" spans="1:4" x14ac:dyDescent="0.3">
      <c r="A246" s="6"/>
      <c r="B246" s="6"/>
      <c r="C246" s="6"/>
      <c r="D246" s="32"/>
    </row>
    <row r="247" spans="1:4" x14ac:dyDescent="0.3">
      <c r="B247" s="6"/>
      <c r="C247" s="6"/>
      <c r="D247" s="32"/>
    </row>
    <row r="248" spans="1:4" x14ac:dyDescent="0.3">
      <c r="B248" s="6"/>
      <c r="C248" s="6"/>
      <c r="D248" s="32"/>
    </row>
    <row r="249" spans="1:4" x14ac:dyDescent="0.3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5"/>
  <sheetViews>
    <sheetView topLeftCell="A19" workbookViewId="0">
      <selection activeCell="E52" sqref="E5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3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3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3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3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3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3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3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3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3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3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3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3">
      <c r="B42" s="23" t="s">
        <v>104</v>
      </c>
      <c r="C42" s="20">
        <v>43635</v>
      </c>
      <c r="D42" s="21">
        <v>0.60416666666666663</v>
      </c>
      <c r="E42" s="21">
        <v>0.75</v>
      </c>
      <c r="F42" s="24">
        <f>(Tabelle35[[#This Row],[bis]]*24)-(Tabelle35[[#This Row],[von]]*24)</f>
        <v>4</v>
      </c>
    </row>
    <row r="43" spans="2:6" x14ac:dyDescent="0.3">
      <c r="B43" s="23" t="s">
        <v>106</v>
      </c>
      <c r="C43" s="20">
        <v>43640</v>
      </c>
      <c r="D43" s="21">
        <v>0.5</v>
      </c>
      <c r="E43" s="21">
        <v>0.625</v>
      </c>
      <c r="F43">
        <f>(Tabelle37[[#This Row],[bis]]*24)-(Tabelle37[[#This Row],[von]]*24)</f>
        <v>3</v>
      </c>
    </row>
    <row r="44" spans="2:6" x14ac:dyDescent="0.3">
      <c r="B44" s="23" t="s">
        <v>120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3">
      <c r="B45" s="23" t="s">
        <v>62</v>
      </c>
      <c r="C45" s="20">
        <v>43645</v>
      </c>
      <c r="D45" s="21">
        <v>0.41666666666666669</v>
      </c>
      <c r="E45" s="21">
        <v>0.66666666666666663</v>
      </c>
      <c r="F45">
        <f>(Tabelle37[[#This Row],[bis]]*24)-(Tabelle37[[#This Row],[von]]*24)</f>
        <v>6</v>
      </c>
    </row>
    <row r="46" spans="2:6" x14ac:dyDescent="0.3">
      <c r="B46" s="23" t="s">
        <v>62</v>
      </c>
      <c r="C46" s="20">
        <v>43647</v>
      </c>
      <c r="D46" s="21">
        <v>0.41666666666666669</v>
      </c>
      <c r="E46" s="21">
        <v>0.70833333333333337</v>
      </c>
      <c r="F46">
        <f>(Tabelle37[[#This Row],[bis]]*24)-(Tabelle37[[#This Row],[von]]*24)</f>
        <v>7</v>
      </c>
    </row>
    <row r="47" spans="2:6" x14ac:dyDescent="0.3">
      <c r="B47" s="23" t="s">
        <v>119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3">
      <c r="B48" s="23" t="s">
        <v>118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3">
      <c r="B49" s="23" t="s">
        <v>118</v>
      </c>
      <c r="C49" s="20">
        <v>43649</v>
      </c>
      <c r="D49" s="21">
        <v>0.41666666666666669</v>
      </c>
      <c r="E49" s="21">
        <v>0.5</v>
      </c>
      <c r="F49">
        <f>(Tabelle37[[#This Row],[bis]]*24)-(Tabelle37[[#This Row],[von]]*24)</f>
        <v>2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3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3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3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3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3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3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3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3">
      <c r="A70" s="6"/>
      <c r="B70" s="39" t="s">
        <v>8</v>
      </c>
      <c r="C70" s="28"/>
      <c r="D70" s="28"/>
      <c r="E70" s="28"/>
      <c r="F70">
        <f>SUM(F8:F69)</f>
        <v>144.5</v>
      </c>
    </row>
    <row r="71" spans="1:7" s="12" customFormat="1" x14ac:dyDescent="0.3">
      <c r="A71" s="6"/>
      <c r="B71"/>
      <c r="C71"/>
      <c r="D71"/>
      <c r="F71"/>
      <c r="G71"/>
    </row>
    <row r="72" spans="1:7" s="12" customFormat="1" x14ac:dyDescent="0.3">
      <c r="A72" s="6"/>
      <c r="B72" s="6"/>
      <c r="C72" s="6"/>
      <c r="D72" s="6"/>
      <c r="F72"/>
      <c r="G72"/>
    </row>
    <row r="73" spans="1:7" s="12" customFormat="1" ht="18" x14ac:dyDescent="0.35">
      <c r="A73" s="6"/>
      <c r="B73" s="29"/>
      <c r="C73" s="6"/>
      <c r="D73" s="6"/>
      <c r="F73"/>
      <c r="G73"/>
    </row>
    <row r="74" spans="1:7" s="12" customFormat="1" x14ac:dyDescent="0.3">
      <c r="A74" s="6"/>
      <c r="B74" s="6"/>
      <c r="C74" s="6"/>
      <c r="D74" s="6"/>
      <c r="F74"/>
      <c r="G74"/>
    </row>
    <row r="75" spans="1:7" s="12" customFormat="1" ht="15.6" x14ac:dyDescent="0.3">
      <c r="A75" s="6"/>
      <c r="B75" s="30"/>
      <c r="C75" s="30"/>
      <c r="D75" s="31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33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34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6"/>
      <c r="F116"/>
      <c r="G116"/>
    </row>
    <row r="117" spans="1:7" s="12" customFormat="1" x14ac:dyDescent="0.3">
      <c r="A117" s="6"/>
      <c r="B117" s="6"/>
      <c r="C117" s="6"/>
      <c r="D117" s="6"/>
      <c r="F117"/>
      <c r="G117"/>
    </row>
    <row r="118" spans="1:7" s="12" customFormat="1" ht="18" x14ac:dyDescent="0.35">
      <c r="A118" s="6"/>
      <c r="B118" s="29"/>
      <c r="C118" s="6"/>
      <c r="D118" s="6"/>
      <c r="F118"/>
      <c r="G118"/>
    </row>
    <row r="119" spans="1:7" s="12" customFormat="1" x14ac:dyDescent="0.3">
      <c r="A119" s="6"/>
      <c r="B119" s="6"/>
      <c r="C119" s="6"/>
      <c r="D119" s="6"/>
      <c r="F119"/>
      <c r="G119"/>
    </row>
    <row r="120" spans="1:7" s="12" customFormat="1" ht="15.6" x14ac:dyDescent="0.3">
      <c r="A120" s="6"/>
      <c r="B120" s="30"/>
      <c r="C120" s="30"/>
      <c r="D120" s="31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34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6"/>
      <c r="F161"/>
      <c r="G161"/>
    </row>
    <row r="162" spans="1:7" s="12" customFormat="1" x14ac:dyDescent="0.3">
      <c r="A162" s="6"/>
      <c r="B162" s="6"/>
      <c r="C162" s="6"/>
      <c r="D162" s="6"/>
      <c r="F162"/>
      <c r="G162"/>
    </row>
    <row r="163" spans="1:7" s="12" customFormat="1" ht="18" x14ac:dyDescent="0.35">
      <c r="A163" s="6"/>
      <c r="B163" s="29"/>
      <c r="C163" s="6"/>
      <c r="D163" s="6"/>
      <c r="F163"/>
      <c r="G163"/>
    </row>
    <row r="164" spans="1:7" s="12" customFormat="1" x14ac:dyDescent="0.3">
      <c r="A164" s="6"/>
      <c r="B164" s="6"/>
      <c r="C164" s="6"/>
      <c r="D164" s="6"/>
      <c r="F164"/>
      <c r="G164"/>
    </row>
    <row r="165" spans="1:7" s="12" customFormat="1" ht="15.6" x14ac:dyDescent="0.3">
      <c r="A165" s="6"/>
      <c r="B165" s="30"/>
      <c r="C165" s="30"/>
      <c r="D165" s="31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34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6"/>
      <c r="F206"/>
      <c r="G206"/>
    </row>
    <row r="207" spans="1:7" s="12" customFormat="1" x14ac:dyDescent="0.3">
      <c r="A207" s="6"/>
      <c r="B207" s="6"/>
      <c r="C207" s="6"/>
      <c r="D207" s="6"/>
      <c r="F207"/>
      <c r="G207"/>
    </row>
    <row r="208" spans="1:7" s="12" customFormat="1" ht="18" x14ac:dyDescent="0.35">
      <c r="A208" s="6"/>
      <c r="B208" s="29"/>
      <c r="C208" s="6"/>
      <c r="D208" s="6"/>
      <c r="F208"/>
      <c r="G208"/>
    </row>
    <row r="209" spans="1:7" s="12" customFormat="1" x14ac:dyDescent="0.3">
      <c r="A209" s="6"/>
      <c r="B209" s="6"/>
      <c r="C209" s="6"/>
      <c r="D209" s="6"/>
      <c r="F209"/>
      <c r="G209"/>
    </row>
    <row r="210" spans="1:7" s="12" customFormat="1" ht="15.6" x14ac:dyDescent="0.3">
      <c r="A210" s="6"/>
      <c r="B210" s="30"/>
      <c r="C210" s="30"/>
      <c r="D210" s="31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s="12" customFormat="1" x14ac:dyDescent="0.3">
      <c r="A234" s="6"/>
      <c r="B234" s="6"/>
      <c r="C234" s="6"/>
      <c r="D234" s="32"/>
      <c r="F234"/>
      <c r="G234"/>
    </row>
    <row r="235" spans="1:7" s="12" customFormat="1" x14ac:dyDescent="0.3">
      <c r="A235" s="6"/>
      <c r="B235" s="6"/>
      <c r="C235" s="6"/>
      <c r="D235" s="32"/>
      <c r="F235"/>
      <c r="G235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A239" s="6"/>
      <c r="B239" s="6"/>
      <c r="C239" s="6"/>
      <c r="D239" s="32"/>
    </row>
    <row r="240" spans="1:7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B243" s="6"/>
      <c r="C243" s="6"/>
      <c r="D243" s="32"/>
    </row>
    <row r="244" spans="1:4" x14ac:dyDescent="0.3">
      <c r="B244" s="6"/>
      <c r="C244" s="6"/>
      <c r="D244" s="32"/>
    </row>
    <row r="245" spans="1:4" x14ac:dyDescent="0.3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A40" zoomScaleNormal="100" workbookViewId="0">
      <selection activeCell="B51" sqref="B51:B5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114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3">
      <c r="B19" s="19" t="s">
        <v>115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3">
      <c r="B20" s="19" t="s">
        <v>116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3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3">
      <c r="B22" s="23" t="s">
        <v>49</v>
      </c>
      <c r="C22" s="20">
        <v>43587</v>
      </c>
      <c r="D22" s="46">
        <v>0.5</v>
      </c>
      <c r="E22" s="46">
        <v>0.625</v>
      </c>
      <c r="F22" s="24">
        <f>(Tabelle35[[#This Row],[bis]]*24)-(Tabelle35[[#This Row],[von]]*24)</f>
        <v>2</v>
      </c>
    </row>
    <row r="23" spans="2:6" x14ac:dyDescent="0.3">
      <c r="B23" s="23" t="s">
        <v>65</v>
      </c>
      <c r="C23" s="20">
        <v>43588</v>
      </c>
      <c r="D23" s="46">
        <v>0.60416666666666663</v>
      </c>
      <c r="E23" s="46">
        <v>0.66666666666666663</v>
      </c>
      <c r="F23" s="24">
        <f>(Tabelle36[[#This Row],[bis]]*24)-(Tabelle36[[#This Row],[von]]*24)</f>
        <v>1.5</v>
      </c>
    </row>
    <row r="24" spans="2:6" x14ac:dyDescent="0.3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3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3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3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3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3.95" customHeight="1" x14ac:dyDescent="0.3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3.95" customHeight="1" x14ac:dyDescent="0.3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3.95" customHeight="1" x14ac:dyDescent="0.3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3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3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3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3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3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3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3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3">
      <c r="B41" s="23" t="s">
        <v>95</v>
      </c>
      <c r="C41" s="20">
        <v>43508</v>
      </c>
      <c r="D41" s="21">
        <v>0.54166666666666663</v>
      </c>
      <c r="E41" s="21">
        <v>0.70833333333333337</v>
      </c>
      <c r="F41">
        <f>(Tabelle36[[#This Row],[bis]]*24)-(Tabelle36[[#This Row],[von]]*24)</f>
        <v>4</v>
      </c>
    </row>
    <row r="42" spans="2:6" x14ac:dyDescent="0.3">
      <c r="B42" s="23" t="s">
        <v>49</v>
      </c>
      <c r="C42" s="20">
        <v>43629</v>
      </c>
      <c r="D42" s="21">
        <v>0.625</v>
      </c>
      <c r="E42" s="21">
        <v>0.70833333333333337</v>
      </c>
      <c r="F42">
        <f>(Tabelle36[[#This Row],[bis]]*24)-(Tabelle36[[#This Row],[von]]*24)</f>
        <v>2</v>
      </c>
    </row>
    <row r="43" spans="2:6" x14ac:dyDescent="0.3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3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3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3">
      <c r="B46" s="23" t="s">
        <v>113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3">
      <c r="B47" s="23" t="s">
        <v>106</v>
      </c>
      <c r="C47" s="20">
        <v>43640</v>
      </c>
      <c r="D47" s="21">
        <v>0.66666666666666663</v>
      </c>
      <c r="E47" s="21">
        <v>0.875</v>
      </c>
      <c r="F47">
        <f>(Tabelle36[[#This Row],[bis]]*24)-(Tabelle36[[#This Row],[von]]*24)</f>
        <v>5</v>
      </c>
    </row>
    <row r="48" spans="2:6" x14ac:dyDescent="0.3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3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3">
      <c r="B50" s="23" t="s">
        <v>112</v>
      </c>
      <c r="C50" s="20">
        <v>43587</v>
      </c>
      <c r="D50" s="21">
        <v>0.625</v>
      </c>
      <c r="E50" s="21">
        <v>0.75</v>
      </c>
      <c r="F50">
        <f>(Tabelle36[[#This Row],[bis]]*24)-(Tabelle36[[#This Row],[von]]*24)</f>
        <v>3</v>
      </c>
    </row>
    <row r="51" spans="1:6" x14ac:dyDescent="0.3">
      <c r="B51" s="23" t="s">
        <v>117</v>
      </c>
      <c r="C51" s="20">
        <v>43587</v>
      </c>
      <c r="D51" s="21">
        <v>0.79166666666666663</v>
      </c>
      <c r="E51" s="21">
        <v>0.97916666666666663</v>
      </c>
      <c r="F51">
        <f>(Tabelle36[[#This Row],[bis]]*24)-(Tabelle36[[#This Row],[von]]*24)</f>
        <v>4.5</v>
      </c>
    </row>
    <row r="52" spans="1:6" x14ac:dyDescent="0.3">
      <c r="B52" s="23" t="s">
        <v>118</v>
      </c>
      <c r="C52" s="20">
        <v>43587</v>
      </c>
      <c r="D52" s="21">
        <v>0.29166666666666669</v>
      </c>
      <c r="E52" s="21">
        <v>0.41666666666666669</v>
      </c>
      <c r="F52">
        <f>(Tabelle36[[#This Row],[bis]]*24)-(Tabelle36[[#This Row],[von]]*24)</f>
        <v>3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5"/>
      <c r="D56" s="26"/>
      <c r="E56" s="27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23"/>
      <c r="C58" s="25"/>
      <c r="D58" s="21"/>
      <c r="E58" s="21"/>
      <c r="F58">
        <f>(Tabelle36[[#This Row],[bis]]*24)-(Tabelle36[[#This Row],[von]]*24)</f>
        <v>0</v>
      </c>
    </row>
    <row r="59" spans="1:6" x14ac:dyDescent="0.3">
      <c r="B59" s="23"/>
      <c r="C59" s="20"/>
      <c r="D59" s="21"/>
      <c r="E59" s="21"/>
      <c r="F59">
        <f>(Tabelle36[[#This Row],[bis]]*24)-(Tabelle36[[#This Row],[von]]*24)</f>
        <v>0</v>
      </c>
    </row>
    <row r="60" spans="1:6" x14ac:dyDescent="0.3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3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3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3">
      <c r="A63" s="6"/>
      <c r="B63" s="39" t="s">
        <v>8</v>
      </c>
      <c r="C63" s="28"/>
      <c r="D63" s="28"/>
      <c r="E63" s="28"/>
      <c r="F63">
        <f>SUM(F8:F62)</f>
        <v>148.5</v>
      </c>
    </row>
    <row r="64" spans="1:6" x14ac:dyDescent="0.3">
      <c r="A64" s="6"/>
    </row>
    <row r="65" spans="1:4" x14ac:dyDescent="0.3">
      <c r="A65" s="6"/>
      <c r="B65" s="6"/>
      <c r="C65" s="6"/>
      <c r="D65" s="6"/>
    </row>
    <row r="66" spans="1:4" ht="18" x14ac:dyDescent="0.35">
      <c r="A66" s="6"/>
      <c r="B66" s="29"/>
      <c r="C66" s="6"/>
      <c r="D66" s="6"/>
    </row>
    <row r="67" spans="1:4" x14ac:dyDescent="0.3">
      <c r="A67" s="6"/>
      <c r="B67" s="6"/>
      <c r="C67" s="6"/>
      <c r="D67" s="6"/>
    </row>
    <row r="68" spans="1:4" ht="15.6" x14ac:dyDescent="0.3">
      <c r="A68" s="6"/>
      <c r="B68" s="30"/>
      <c r="C68" s="30"/>
      <c r="D68" s="31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33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34"/>
      <c r="C108" s="6"/>
      <c r="D108" s="32"/>
    </row>
    <row r="109" spans="1:4" x14ac:dyDescent="0.3">
      <c r="A109" s="6"/>
      <c r="B109" s="6"/>
      <c r="C109" s="6"/>
      <c r="D109" s="6"/>
    </row>
    <row r="110" spans="1:4" x14ac:dyDescent="0.3">
      <c r="A110" s="6"/>
      <c r="B110" s="6"/>
      <c r="C110" s="6"/>
      <c r="D110" s="6"/>
    </row>
    <row r="111" spans="1:4" ht="18" x14ac:dyDescent="0.35">
      <c r="A111" s="6"/>
      <c r="B111" s="29"/>
      <c r="C111" s="6"/>
      <c r="D111" s="6"/>
    </row>
    <row r="112" spans="1:4" x14ac:dyDescent="0.3">
      <c r="A112" s="6"/>
      <c r="B112" s="6"/>
      <c r="C112" s="6"/>
      <c r="D112" s="6"/>
    </row>
    <row r="113" spans="1:4" ht="15.6" x14ac:dyDescent="0.3">
      <c r="A113" s="6"/>
      <c r="B113" s="30"/>
      <c r="C113" s="30"/>
      <c r="D113" s="31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34"/>
      <c r="C153" s="6"/>
      <c r="D153" s="32"/>
    </row>
    <row r="154" spans="1:4" x14ac:dyDescent="0.3">
      <c r="A154" s="6"/>
      <c r="B154" s="6"/>
      <c r="C154" s="6"/>
      <c r="D154" s="6"/>
    </row>
    <row r="155" spans="1:4" x14ac:dyDescent="0.3">
      <c r="A155" s="6"/>
      <c r="B155" s="6"/>
      <c r="C155" s="6"/>
      <c r="D155" s="6"/>
    </row>
    <row r="156" spans="1:4" ht="18" x14ac:dyDescent="0.35">
      <c r="A156" s="6"/>
      <c r="B156" s="29"/>
      <c r="C156" s="6"/>
      <c r="D156" s="6"/>
    </row>
    <row r="157" spans="1:4" x14ac:dyDescent="0.3">
      <c r="A157" s="6"/>
      <c r="B157" s="6"/>
      <c r="C157" s="6"/>
      <c r="D157" s="6"/>
    </row>
    <row r="158" spans="1:4" ht="15.6" x14ac:dyDescent="0.3">
      <c r="A158" s="6"/>
      <c r="B158" s="30"/>
      <c r="C158" s="30"/>
      <c r="D158" s="31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34"/>
      <c r="C198" s="6"/>
      <c r="D198" s="32"/>
    </row>
    <row r="199" spans="1:4" x14ac:dyDescent="0.3">
      <c r="A199" s="6"/>
      <c r="B199" s="6"/>
      <c r="C199" s="6"/>
      <c r="D199" s="6"/>
    </row>
    <row r="200" spans="1:4" x14ac:dyDescent="0.3">
      <c r="A200" s="6"/>
      <c r="B200" s="6"/>
      <c r="C200" s="6"/>
      <c r="D200" s="6"/>
    </row>
    <row r="201" spans="1:4" ht="18" x14ac:dyDescent="0.35">
      <c r="A201" s="6"/>
      <c r="B201" s="29"/>
      <c r="C201" s="6"/>
      <c r="D201" s="6"/>
    </row>
    <row r="202" spans="1:4" x14ac:dyDescent="0.3">
      <c r="A202" s="6"/>
      <c r="B202" s="6"/>
      <c r="C202" s="6"/>
      <c r="D202" s="6"/>
    </row>
    <row r="203" spans="1:4" ht="15.6" x14ac:dyDescent="0.3">
      <c r="A203" s="6"/>
      <c r="B203" s="30"/>
      <c r="C203" s="30"/>
      <c r="D203" s="31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2019-07-02T21:44:30Z</dcterms:modified>
</cp:coreProperties>
</file>