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Arbeitsdokumente/"/>
    </mc:Choice>
  </mc:AlternateContent>
  <xr:revisionPtr revIDLastSave="0" documentId="13_ncr:1_{02D63D7E-E395-664E-8271-EC14AD4A00FF}" xr6:coauthVersionLast="43" xr6:coauthVersionMax="43" xr10:uidLastSave="{00000000-0000-0000-0000-000000000000}"/>
  <bookViews>
    <workbookView xWindow="0" yWindow="460" windowWidth="23140" windowHeight="14220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4" l="1"/>
  <c r="F67" i="4"/>
  <c r="F68" i="4"/>
  <c r="F69" i="4"/>
  <c r="F70" i="4"/>
  <c r="F36" i="5" l="1"/>
  <c r="F42" i="5"/>
  <c r="F49" i="3"/>
  <c r="F52" i="7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2" i="4"/>
  <c r="F73" i="4"/>
  <c r="F7" i="4"/>
  <c r="F46" i="3"/>
  <c r="F46" i="5" l="1"/>
  <c r="F47" i="5"/>
  <c r="F48" i="5"/>
  <c r="F49" i="5"/>
  <c r="F48" i="3"/>
  <c r="F39" i="5"/>
  <c r="F40" i="5"/>
  <c r="F41" i="5"/>
  <c r="F43" i="5"/>
  <c r="F44" i="5"/>
  <c r="F45" i="5"/>
  <c r="F40" i="3"/>
  <c r="F41" i="3"/>
  <c r="F47" i="3"/>
  <c r="F50" i="3"/>
  <c r="F51" i="3"/>
  <c r="F19" i="7" l="1"/>
  <c r="F20" i="7"/>
  <c r="F18" i="7"/>
  <c r="F48" i="7" l="1"/>
  <c r="F49" i="7"/>
  <c r="F50" i="7"/>
  <c r="F46" i="7"/>
  <c r="F53" i="7"/>
  <c r="F51" i="7"/>
  <c r="F54" i="7"/>
  <c r="F55" i="7"/>
  <c r="F56" i="7"/>
  <c r="F47" i="7"/>
  <c r="F45" i="3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7" i="2" l="1"/>
  <c r="F67" i="2"/>
  <c r="F68" i="2"/>
  <c r="F66" i="2"/>
  <c r="F58" i="2"/>
  <c r="F59" i="2"/>
  <c r="F60" i="2"/>
  <c r="F61" i="2"/>
  <c r="F62" i="2"/>
  <c r="F63" i="2"/>
  <c r="F64" i="2"/>
  <c r="F65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69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7" i="7"/>
  <c r="F58" i="7"/>
  <c r="F59" i="7"/>
  <c r="F60" i="7"/>
  <c r="F61" i="7"/>
  <c r="F62" i="7"/>
  <c r="F63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4" i="7"/>
  <c r="E4" i="1" s="1"/>
  <c r="B4" i="1"/>
  <c r="D4" i="1"/>
  <c r="A4" i="1" l="1"/>
</calcChain>
</file>

<file path=xl/sharedStrings.xml><?xml version="1.0" encoding="utf-8"?>
<sst xmlns="http://schemas.openxmlformats.org/spreadsheetml/2006/main" count="288" uniqueCount="122">
  <si>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</si>
  <si>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</si>
  <si>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</si>
  <si>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</si>
  <si>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</si>
  <si>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</si>
  <si>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</si>
  <si>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</si>
  <si>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</si>
  <si>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</si>
  <si>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</si>
  <si>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</si>
  <si>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</si>
  <si>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</si>
  <si>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</si>
  <si>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</si>
  <si>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</si>
  <si>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</si>
  <si>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</si>
  <si>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</si>
  <si>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</si>
  <si>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</si>
  <si>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</si>
  <si>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</si>
  <si>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</si>
  <si>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</si>
  <si>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</si>
  <si>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</si>
  <si>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</si>
  <si>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</si>
  <si>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</si>
  <si>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</si>
  <si>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</si>
  <si>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</si>
  <si>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</si>
  <si>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</si>
  <si>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</si>
  <si>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</si>
  <si>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</si>
  <si>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</si>
  <si>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</si>
  <si>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</si>
  <si>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</si>
  <si>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</si>
  <si>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</si>
  <si>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</si>
  <si>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</si>
  <si>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</si>
  <si>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</si>
  <si>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</si>
  <si>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</si>
  <si>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</si>
  <si>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</si>
  <si>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</si>
  <si>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</si>
  <si>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</si>
  <si>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</si>
  <si>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</si>
  <si>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</si>
  <si>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</si>
  <si>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</si>
  <si>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</si>
  <si>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</si>
  <si>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</si>
  <si>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</si>
  <si>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</si>
  <si>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</si>
  <si>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</si>
  <si>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</si>
  <si>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</si>
  <si>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</si>
  <si>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</si>
  <si>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</si>
  <si>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</si>
  <si>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</si>
  <si>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</si>
  <si>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</si>
  <si>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</si>
  <si>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</si>
  <si>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</si>
  <si>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</si>
  <si>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</si>
  <si>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</si>
  <si>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</si>
  <si>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</si>
  <si>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</si>
  <si>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</si>
  <si>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</si>
  <si>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</si>
  <si>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</si>
  <si>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</si>
  <si>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</si>
  <si>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</si>
  <si>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</si>
  <si>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</si>
  <si>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</si>
  <si>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</si>
  <si>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</si>
  <si>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</si>
  <si>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</si>
  <si>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</si>
  <si>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</si>
  <si>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</si>
  <si>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</si>
  <si>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</si>
  <si>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</si>
  <si>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</si>
  <si>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</si>
  <si>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</si>
  <si>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</si>
  <si>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</si>
  <si>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</si>
  <si>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</si>
  <si>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</si>
  <si>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</si>
  <si>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</si>
  <si>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</si>
  <si>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</si>
  <si>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</si>
  <si>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</si>
  <si>
    <t>überarbeiten der Seminararbeit</t>
  </si>
  <si>
    <t>Kommunikationsplan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</si>
</sst>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166" fontId="0" fillId="0" borderId="0" xfId="1" applyNumberFormat="1" applyFont="1" applyFill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7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154</c:v>
                </c:pt>
                <c:pt idx="1">
                  <c:v>156.5</c:v>
                </c:pt>
                <c:pt idx="2">
                  <c:v>169.5</c:v>
                </c:pt>
                <c:pt idx="3">
                  <c:v>155</c:v>
                </c:pt>
                <c:pt idx="4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9" totalsRowShown="0" headerRowDxfId="26">
  <autoFilter ref="B6:F69" xr:uid="{00000000-0009-0000-0100-000001000000}"/>
  <sortState xmlns:xlrd2="http://schemas.microsoft.com/office/spreadsheetml/2017/richdata2" ref="B7:H69">
    <sortCondition ref="C6:C69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5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4">
  <autoFilter ref="B6:F73" xr:uid="{00000000-0009-0000-0100-000003000000}"/>
  <sortState xmlns:xlrd2="http://schemas.microsoft.com/office/spreadsheetml/2017/richdata2" ref="B7:H52">
    <sortCondition ref="D6:D52"/>
  </sortState>
  <tableColumns count="5">
    <tableColumn id="2" xr3:uid="{00000000-0010-0000-0100-000002000000}" name="Beschreibung" totalsRowLabel="GESAMT" dataDxfId="23" totalsRowDxfId="4"/>
    <tableColumn id="3" xr3:uid="{00000000-0010-0000-0100-000003000000}" name="Datum" dataDxfId="22" totalsRowDxfId="3"/>
    <tableColumn id="8" xr3:uid="{00000000-0010-0000-0100-000008000000}" name="von" dataDxfId="21" totalsRowDxfId="2"/>
    <tableColumn id="4" xr3:uid="{00000000-0010-0000-0100-000004000000}" name="bis" dataDxfId="20" totalsRowDxfId="1"/>
    <tableColumn id="5" xr3:uid="{00000000-0010-0000-0100-000005000000}" name="Dauer" totalsRowFunction="sum" dataDxfId="19" totalsRowDxfId="0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4" totalsRowShown="0" headerRowDxfId="18">
  <autoFilter ref="B6:F74" xr:uid="{00000000-0009-0000-0100-000002000000}"/>
  <sortState xmlns:xlrd2="http://schemas.microsoft.com/office/spreadsheetml/2017/richdata2" ref="B7:H49">
    <sortCondition ref="D6:D49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70" totalsRowShown="0" headerRowDxfId="12">
  <autoFilter ref="B6:F70" xr:uid="{00000000-0009-0000-0100-000004000000}"/>
  <sortState xmlns:xlrd2="http://schemas.microsoft.com/office/spreadsheetml/2017/richdata2" ref="B7:H48">
    <sortCondition ref="D6:D48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4" totalsRowShown="0" headerRowDxfId="6">
  <autoFilter ref="B6:F64" xr:uid="{00000000-0009-0000-0100-000005000000}"/>
  <sortState xmlns:xlrd2="http://schemas.microsoft.com/office/spreadsheetml/2017/richdata2" ref="B7:H64">
    <sortCondition ref="C6:C64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C4" sqref="C4"/>
    </sheetView>
  </sheetViews>
  <sheetFormatPr baseColWidth="10" defaultColWidth="10.66406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 x14ac:dyDescent="0.2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">
      <c r="A4" s="1">
        <f>Samardzic!F69</f>
        <v>154</v>
      </c>
      <c r="B4" s="1">
        <f>Dusanic!F74</f>
        <v>156.5</v>
      </c>
      <c r="C4" s="1">
        <f>Tabelle35[[#Totals],[Dauer]]</f>
        <v>169.5</v>
      </c>
      <c r="D4" s="1">
        <f>Tomic!F70</f>
        <v>155</v>
      </c>
      <c r="E4" s="1">
        <f>Pargan!F64</f>
        <v>153.5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0"/>
  <sheetViews>
    <sheetView topLeftCell="A36" zoomScaleNormal="100" workbookViewId="0">
      <selection activeCell="B47" sqref="B47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2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2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2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2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2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2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2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2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2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2">
      <c r="B22" s="23" t="s">
        <v>59</v>
      </c>
      <c r="C22" s="20">
        <v>43588</v>
      </c>
      <c r="D22" s="45">
        <v>0.60416666666666663</v>
      </c>
      <c r="E22" s="45">
        <v>0.70833333333333337</v>
      </c>
      <c r="F22">
        <f>(Tabelle3[[#This Row],[bis]]*24)-(Tabelle3[[#This Row],[von]]*24)</f>
        <v>2.5</v>
      </c>
    </row>
    <row r="23" spans="2:6" x14ac:dyDescent="0.2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2">
      <c r="B24" s="23" t="s">
        <v>72</v>
      </c>
      <c r="C24" s="20">
        <v>43592</v>
      </c>
      <c r="D24" s="46">
        <v>0.5</v>
      </c>
      <c r="E24" s="46">
        <v>0.58333333333333337</v>
      </c>
      <c r="F24" s="24">
        <f>(Tabelle3[[#This Row],[bis]]*24)-(Tabelle3[[#This Row],[von]]*24)</f>
        <v>2</v>
      </c>
    </row>
    <row r="25" spans="2:6" x14ac:dyDescent="0.2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2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2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2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2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2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2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2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2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2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2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2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2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2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2">
      <c r="B44" s="23" t="s">
        <v>52</v>
      </c>
      <c r="C44" s="20">
        <v>43638</v>
      </c>
      <c r="D44" s="21">
        <v>0.5</v>
      </c>
      <c r="E44" s="21">
        <v>0.58333333333333337</v>
      </c>
      <c r="F44">
        <f>(Tabelle3[[#This Row],[bis]]*24)-(Tabelle3[[#This Row],[von]]*24)</f>
        <v>2</v>
      </c>
    </row>
    <row r="45" spans="2:6" x14ac:dyDescent="0.2">
      <c r="B45" s="23" t="s">
        <v>106</v>
      </c>
      <c r="C45" s="20">
        <v>43644</v>
      </c>
      <c r="D45" s="21">
        <v>0.60416666666666663</v>
      </c>
      <c r="E45" s="21">
        <v>0.70833333333333337</v>
      </c>
      <c r="F45">
        <f>(Tabelle3[[#This Row],[bis]]*24)-(Tabelle3[[#This Row],[von]]*24)</f>
        <v>2.5</v>
      </c>
    </row>
    <row r="46" spans="2:6" x14ac:dyDescent="0.2">
      <c r="B46" s="23" t="s">
        <v>107</v>
      </c>
      <c r="C46" s="20">
        <v>43645</v>
      </c>
      <c r="D46" s="21">
        <v>0.5</v>
      </c>
      <c r="E46" s="21">
        <v>0.70833333333333337</v>
      </c>
      <c r="F46">
        <f>(Tabelle3[[#This Row],[bis]]*24)-(Tabelle3[[#This Row],[von]]*24)</f>
        <v>5</v>
      </c>
    </row>
    <row r="47" spans="2:6" x14ac:dyDescent="0.2">
      <c r="B47" s="36" t="s">
        <v>43</v>
      </c>
      <c r="C47" s="20">
        <v>43646</v>
      </c>
      <c r="D47" s="21">
        <v>0.5</v>
      </c>
      <c r="E47" s="21">
        <v>0.83333333333333337</v>
      </c>
      <c r="F47">
        <f>(Tabelle3[[#This Row],[bis]]*24)-(Tabelle3[[#This Row],[von]]*24)</f>
        <v>8</v>
      </c>
    </row>
    <row r="48" spans="2:6" x14ac:dyDescent="0.2">
      <c r="B48" s="36" t="s">
        <v>108</v>
      </c>
      <c r="C48" s="20">
        <v>43647</v>
      </c>
      <c r="D48" s="21">
        <v>0.60416666666666663</v>
      </c>
      <c r="E48" s="21">
        <v>0.75</v>
      </c>
      <c r="F48">
        <f>(Tabelle3[[#This Row],[bis]]*24)-(Tabelle3[[#This Row],[von]]*24)</f>
        <v>3.5</v>
      </c>
    </row>
    <row r="49" spans="2:6" x14ac:dyDescent="0.2">
      <c r="B49" s="36" t="s">
        <v>110</v>
      </c>
      <c r="C49" s="20">
        <v>43649</v>
      </c>
      <c r="D49" s="21">
        <v>0.33333333333333331</v>
      </c>
      <c r="E49" s="21">
        <v>0.45833333333333331</v>
      </c>
      <c r="F49" s="24">
        <f>(Tabelle3[[#This Row],[bis]]*24)-(Tabelle3[[#This Row],[von]]*24)</f>
        <v>3</v>
      </c>
    </row>
    <row r="50" spans="2:6" x14ac:dyDescent="0.2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2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2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2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2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2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2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2">
      <c r="B57" s="23"/>
      <c r="C57" s="20"/>
      <c r="D57" s="21"/>
      <c r="E57" s="21"/>
      <c r="F57" s="24">
        <f>(Tabelle3[[#This Row],[bis]]*24)-(Tabelle3[[#This Row],[von]]*24)</f>
        <v>0</v>
      </c>
    </row>
    <row r="58" spans="2:6" x14ac:dyDescent="0.2">
      <c r="B58" s="23"/>
      <c r="C58" s="20"/>
      <c r="D58" s="21"/>
      <c r="E58" s="21"/>
      <c r="F58" s="24">
        <f>(Tabelle3[[#This Row],[bis]]*24)-(Tabelle3[[#This Row],[von]]*24)</f>
        <v>0</v>
      </c>
    </row>
    <row r="59" spans="2:6" x14ac:dyDescent="0.2">
      <c r="B59" s="23"/>
      <c r="C59" s="25"/>
      <c r="D59" s="21"/>
      <c r="E59" s="21"/>
      <c r="F59" s="24">
        <f>(Tabelle3[[#This Row],[bis]]*24)-(Tabelle3[[#This Row],[von]]*24)</f>
        <v>0</v>
      </c>
    </row>
    <row r="60" spans="2:6" x14ac:dyDescent="0.2">
      <c r="B60" s="23"/>
      <c r="C60" s="25"/>
      <c r="D60" s="21"/>
      <c r="E60" s="21"/>
      <c r="F60" s="24">
        <f>(Tabelle3[[#This Row],[bis]]*24)-(Tabelle3[[#This Row],[von]]*24)</f>
        <v>0</v>
      </c>
    </row>
    <row r="61" spans="2:6" x14ac:dyDescent="0.2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2">
      <c r="B62" s="23"/>
      <c r="C62" s="25"/>
      <c r="D62" s="26"/>
      <c r="E62" s="27"/>
      <c r="F62" s="24">
        <f>(Tabelle3[[#This Row],[bis]]*24)-(Tabelle3[[#This Row],[von]]*24)</f>
        <v>0</v>
      </c>
    </row>
    <row r="63" spans="2:6" x14ac:dyDescent="0.2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2">
      <c r="B64" s="23"/>
      <c r="C64" s="25"/>
      <c r="D64" s="21"/>
      <c r="E64" s="21"/>
      <c r="F64" s="24">
        <f>(Tabelle3[[#This Row],[bis]]*24)-(Tabelle3[[#This Row],[von]]*24)</f>
        <v>0</v>
      </c>
    </row>
    <row r="65" spans="1:6" x14ac:dyDescent="0.2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"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2">
      <c r="A67" s="6"/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2">
      <c r="A68" s="6"/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2">
      <c r="A69" s="6"/>
      <c r="B69" s="39" t="s">
        <v>8</v>
      </c>
      <c r="C69" s="28"/>
      <c r="D69" s="28"/>
      <c r="E69" s="28"/>
      <c r="F69">
        <f>SUM(F7:F68)</f>
        <v>154</v>
      </c>
    </row>
    <row r="70" spans="1:6" x14ac:dyDescent="0.2">
      <c r="A70" s="6"/>
    </row>
    <row r="71" spans="1:6" x14ac:dyDescent="0.2">
      <c r="A71" s="6"/>
      <c r="B71" s="6"/>
      <c r="C71" s="6"/>
      <c r="D71" s="6"/>
    </row>
    <row r="72" spans="1:6" ht="19" x14ac:dyDescent="0.25">
      <c r="A72" s="6"/>
      <c r="B72" s="29"/>
      <c r="C72" s="6"/>
      <c r="D72" s="6"/>
    </row>
    <row r="73" spans="1:6" x14ac:dyDescent="0.2">
      <c r="A73" s="6"/>
      <c r="B73" s="6"/>
      <c r="C73" s="6"/>
      <c r="D73" s="6"/>
    </row>
    <row r="74" spans="1:6" ht="16" x14ac:dyDescent="0.2">
      <c r="A74" s="6"/>
      <c r="B74" s="30"/>
      <c r="C74" s="30"/>
      <c r="D74" s="31"/>
    </row>
    <row r="75" spans="1:6" x14ac:dyDescent="0.2">
      <c r="A75" s="6"/>
      <c r="B75" s="6"/>
      <c r="C75" s="6"/>
      <c r="D75" s="32"/>
    </row>
    <row r="76" spans="1:6" x14ac:dyDescent="0.2">
      <c r="A76" s="6"/>
      <c r="B76" s="6"/>
      <c r="C76" s="6"/>
      <c r="D76" s="32"/>
    </row>
    <row r="77" spans="1:6" x14ac:dyDescent="0.2">
      <c r="A77" s="6"/>
      <c r="B77" s="6"/>
      <c r="C77" s="6"/>
      <c r="D77" s="32"/>
    </row>
    <row r="78" spans="1:6" x14ac:dyDescent="0.2">
      <c r="A78" s="6"/>
      <c r="B78" s="6"/>
      <c r="C78" s="6"/>
      <c r="D78" s="32"/>
    </row>
    <row r="79" spans="1:6" x14ac:dyDescent="0.2">
      <c r="A79" s="6"/>
      <c r="B79" s="6"/>
      <c r="C79" s="6"/>
      <c r="D79" s="32"/>
    </row>
    <row r="80" spans="1:6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33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34"/>
      <c r="C114" s="6"/>
      <c r="D114" s="32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ht="19" x14ac:dyDescent="0.25">
      <c r="A117" s="6"/>
      <c r="B117" s="29"/>
      <c r="C117" s="6"/>
      <c r="D117" s="6"/>
    </row>
    <row r="118" spans="1:4" x14ac:dyDescent="0.2">
      <c r="A118" s="6"/>
      <c r="B118" s="6"/>
      <c r="C118" s="6"/>
      <c r="D118" s="6"/>
    </row>
    <row r="119" spans="1:4" ht="16" x14ac:dyDescent="0.2">
      <c r="A119" s="6"/>
      <c r="B119" s="30"/>
      <c r="C119" s="30"/>
      <c r="D119" s="31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34"/>
      <c r="C159" s="6"/>
      <c r="D159" s="32"/>
    </row>
    <row r="160" spans="1:4" x14ac:dyDescent="0.2">
      <c r="A160" s="6"/>
      <c r="B160" s="6"/>
      <c r="C160" s="6"/>
      <c r="D160" s="6"/>
    </row>
    <row r="161" spans="1:4" x14ac:dyDescent="0.2">
      <c r="A161" s="6"/>
      <c r="B161" s="6"/>
      <c r="C161" s="6"/>
      <c r="D161" s="6"/>
    </row>
    <row r="162" spans="1:4" ht="19" x14ac:dyDescent="0.25">
      <c r="A162" s="6"/>
      <c r="B162" s="29"/>
      <c r="C162" s="6"/>
      <c r="D162" s="6"/>
    </row>
    <row r="163" spans="1:4" x14ac:dyDescent="0.2">
      <c r="A163" s="6"/>
      <c r="B163" s="6"/>
      <c r="C163" s="6"/>
      <c r="D163" s="6"/>
    </row>
    <row r="164" spans="1:4" ht="16" x14ac:dyDescent="0.2">
      <c r="A164" s="6"/>
      <c r="B164" s="30"/>
      <c r="C164" s="30"/>
      <c r="D164" s="31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34"/>
      <c r="C204" s="6"/>
      <c r="D204" s="32"/>
    </row>
    <row r="205" spans="1:4" x14ac:dyDescent="0.2">
      <c r="A205" s="6"/>
      <c r="B205" s="6"/>
      <c r="C205" s="6"/>
      <c r="D205" s="6"/>
    </row>
    <row r="206" spans="1:4" x14ac:dyDescent="0.2">
      <c r="A206" s="6"/>
      <c r="B206" s="6"/>
      <c r="C206" s="6"/>
      <c r="D206" s="6"/>
    </row>
    <row r="207" spans="1:4" ht="19" x14ac:dyDescent="0.25">
      <c r="A207" s="6"/>
      <c r="B207" s="29"/>
      <c r="C207" s="6"/>
      <c r="D207" s="6"/>
    </row>
    <row r="208" spans="1:4" x14ac:dyDescent="0.2">
      <c r="A208" s="6"/>
      <c r="B208" s="6"/>
      <c r="C208" s="6"/>
      <c r="D208" s="6"/>
    </row>
    <row r="209" spans="1:4" ht="16" x14ac:dyDescent="0.2">
      <c r="A209" s="6"/>
      <c r="B209" s="30"/>
      <c r="C209" s="30"/>
      <c r="D209" s="31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</row>
    <row r="246" spans="1:4" x14ac:dyDescent="0.2">
      <c r="A246" s="6"/>
    </row>
    <row r="247" spans="1:4" x14ac:dyDescent="0.2">
      <c r="A247" s="6"/>
    </row>
    <row r="248" spans="1:4" x14ac:dyDescent="0.2">
      <c r="A248" s="6"/>
    </row>
    <row r="249" spans="1:4" x14ac:dyDescent="0.2">
      <c r="A249" s="6"/>
    </row>
    <row r="250" spans="1:4" x14ac:dyDescent="0.2">
      <c r="A250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abSelected="1" zoomScaleNormal="100" workbookViewId="0">
      <selection activeCell="I84" sqref="I84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2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">
      <c r="B9" s="42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2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">
      <c r="B27" s="23" t="s">
        <v>82</v>
      </c>
      <c r="C27" s="20">
        <v>43578</v>
      </c>
      <c r="D27" s="21">
        <v>0.40972222222222227</v>
      </c>
      <c r="E27" s="51">
        <v>0.43055555555555558</v>
      </c>
      <c r="F27" s="24">
        <f>(Tabelle35[[#This Row],[bis]]*24)-(Tabelle35[[#This Row],[von]]*24)</f>
        <v>0.5</v>
      </c>
    </row>
    <row r="28" spans="2:6" x14ac:dyDescent="0.2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2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4" customHeight="1" x14ac:dyDescent="0.2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2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2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2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2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2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2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2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2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2">
      <c r="B40" s="23" t="s">
        <v>52</v>
      </c>
      <c r="C40" s="47">
        <v>43606</v>
      </c>
      <c r="D40" s="21">
        <v>0.45833333333333331</v>
      </c>
      <c r="E40" s="48">
        <v>0.60416666666666663</v>
      </c>
      <c r="F40" s="24">
        <f>(Tabelle35[[#This Row],[bis]]*24)-(Tabelle35[[#This Row],[von]]*24)</f>
        <v>3.5</v>
      </c>
    </row>
    <row r="41" spans="2:6" x14ac:dyDescent="0.2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2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2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2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2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2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2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2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2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2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2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2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2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2">
      <c r="A55" s="6"/>
      <c r="B55" s="49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2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2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2">
      <c r="A58" s="6"/>
      <c r="B58" s="52" t="s">
        <v>49</v>
      </c>
      <c r="C58" s="47">
        <v>43636</v>
      </c>
      <c r="D58" s="21">
        <v>0.64583333333333304</v>
      </c>
      <c r="E58" s="21">
        <v>0.79166666666666696</v>
      </c>
      <c r="F58" s="24">
        <f>(Tabelle35[[#This Row],[bis]]*24)-(Tabelle35[[#This Row],[von]]*24)</f>
        <v>3.5000000000000142</v>
      </c>
    </row>
    <row r="59" spans="1:7" s="12" customFormat="1" x14ac:dyDescent="0.2">
      <c r="A59" s="6"/>
      <c r="B59" s="23" t="s">
        <v>105</v>
      </c>
      <c r="C59" s="20">
        <v>43637</v>
      </c>
      <c r="D59" s="21">
        <v>0.5</v>
      </c>
      <c r="E59" s="21">
        <v>0.79166666666666663</v>
      </c>
      <c r="F59" s="24">
        <f>(Tabelle35[[#This Row],[bis]]*24)-(Tabelle35[[#This Row],[von]]*24)</f>
        <v>7</v>
      </c>
    </row>
    <row r="60" spans="1:7" s="12" customFormat="1" x14ac:dyDescent="0.2">
      <c r="A60" s="6"/>
      <c r="B60" s="23" t="s">
        <v>43</v>
      </c>
      <c r="C60" s="20">
        <v>43639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2">
      <c r="A61" s="6"/>
      <c r="B61" s="23" t="s">
        <v>106</v>
      </c>
      <c r="C61" s="20">
        <v>43640</v>
      </c>
      <c r="D61" s="21">
        <v>0.5</v>
      </c>
      <c r="E61" s="21">
        <v>0.625</v>
      </c>
      <c r="F61" s="24">
        <f>(Tabelle35[[#This Row],[bis]]*24)-(Tabelle35[[#This Row],[von]]*24)</f>
        <v>3</v>
      </c>
    </row>
    <row r="62" spans="1:7" s="12" customFormat="1" x14ac:dyDescent="0.2">
      <c r="A62" s="6"/>
      <c r="B62" s="23" t="s">
        <v>82</v>
      </c>
      <c r="C62" s="20">
        <v>43641</v>
      </c>
      <c r="D62" s="21">
        <v>0.40277777777777773</v>
      </c>
      <c r="E62" s="21">
        <v>0.4236111111111111</v>
      </c>
      <c r="F62" s="24">
        <f>(Tabelle35[[#This Row],[bis]]*24)-(Tabelle35[[#This Row],[von]]*24)</f>
        <v>0.5</v>
      </c>
    </row>
    <row r="63" spans="1:7" s="12" customFormat="1" x14ac:dyDescent="0.2">
      <c r="A63" s="6"/>
      <c r="B63" s="23" t="s">
        <v>52</v>
      </c>
      <c r="C63" s="20">
        <v>43641</v>
      </c>
      <c r="D63" s="21">
        <v>0.4375</v>
      </c>
      <c r="E63" s="21">
        <v>0.47916666666666669</v>
      </c>
      <c r="F63" s="24">
        <f>(Tabelle35[[#This Row],[bis]]*24)-(Tabelle35[[#This Row],[von]]*24)</f>
        <v>1</v>
      </c>
    </row>
    <row r="64" spans="1:7" s="12" customFormat="1" x14ac:dyDescent="0.2">
      <c r="A64" s="6"/>
      <c r="B64" s="23" t="s">
        <v>106</v>
      </c>
      <c r="C64" s="20">
        <v>43641</v>
      </c>
      <c r="D64" s="21">
        <v>0.47916666666666669</v>
      </c>
      <c r="E64" s="21">
        <v>0.64583333333333337</v>
      </c>
      <c r="F64" s="24">
        <f>(Tabelle35[[#This Row],[bis]]*24)-(Tabelle35[[#This Row],[von]]*24)</f>
        <v>4</v>
      </c>
    </row>
    <row r="65" spans="1:7" s="12" customFormat="1" x14ac:dyDescent="0.2">
      <c r="A65" s="6"/>
      <c r="B65" s="23" t="s">
        <v>107</v>
      </c>
      <c r="C65" s="20">
        <v>43617</v>
      </c>
      <c r="D65" s="21">
        <v>0.47916666666666669</v>
      </c>
      <c r="E65" s="21">
        <v>0.58333333333333337</v>
      </c>
      <c r="F65" s="24">
        <f>(Tabelle35[[#This Row],[bis]]*24)-(Tabelle35[[#This Row],[von]]*24)</f>
        <v>2.5</v>
      </c>
    </row>
    <row r="66" spans="1:7" s="12" customFormat="1" x14ac:dyDescent="0.2">
      <c r="A66" s="6"/>
      <c r="B66" s="36" t="s">
        <v>43</v>
      </c>
      <c r="C66" s="20">
        <v>43618</v>
      </c>
      <c r="D66" s="21">
        <v>0.4375</v>
      </c>
      <c r="E66" s="21">
        <v>0.60416666666666663</v>
      </c>
      <c r="F66" s="24">
        <f>(Tabelle35[[#This Row],[bis]]*24)-(Tabelle35[[#This Row],[von]]*24)</f>
        <v>4</v>
      </c>
    </row>
    <row r="67" spans="1:7" s="12" customFormat="1" x14ac:dyDescent="0.2">
      <c r="A67" s="6"/>
      <c r="B67" s="36" t="s">
        <v>108</v>
      </c>
      <c r="C67" s="20">
        <v>43619</v>
      </c>
      <c r="D67" s="21">
        <v>0.4375</v>
      </c>
      <c r="E67" s="21">
        <v>0.5625</v>
      </c>
      <c r="F67" s="24">
        <f>(Tabelle35[[#This Row],[bis]]*24)-(Tabelle35[[#This Row],[von]]*24)</f>
        <v>3</v>
      </c>
    </row>
    <row r="68" spans="1:7" s="12" customFormat="1" x14ac:dyDescent="0.2">
      <c r="A68" s="6"/>
      <c r="B68" s="36" t="s">
        <v>109</v>
      </c>
      <c r="C68" s="20">
        <v>43619</v>
      </c>
      <c r="D68" s="21">
        <v>0.5625</v>
      </c>
      <c r="E68" s="21">
        <v>0.60416666666666663</v>
      </c>
      <c r="F68" s="24">
        <f>(Tabelle35[[#This Row],[bis]]*24)-(Tabelle35[[#This Row],[von]]*24)</f>
        <v>1</v>
      </c>
    </row>
    <row r="69" spans="1:7" s="12" customFormat="1" x14ac:dyDescent="0.2">
      <c r="A69" s="6"/>
      <c r="B69" s="36" t="s">
        <v>121</v>
      </c>
      <c r="C69" s="20">
        <v>43619</v>
      </c>
      <c r="D69" s="21">
        <v>0.60416666666666663</v>
      </c>
      <c r="E69" s="21">
        <v>0.625</v>
      </c>
      <c r="F69" s="24">
        <f>(Tabelle35[[#This Row],[bis]]*24)-(Tabelle35[[#This Row],[von]]*24)</f>
        <v>0.5</v>
      </c>
    </row>
    <row r="70" spans="1:7" s="12" customFormat="1" x14ac:dyDescent="0.2">
      <c r="A70" s="6"/>
      <c r="B70" s="36" t="s">
        <v>110</v>
      </c>
      <c r="C70" s="20">
        <v>43619</v>
      </c>
      <c r="D70" s="21">
        <v>0.625</v>
      </c>
      <c r="E70" s="21">
        <v>0.66666666666666663</v>
      </c>
      <c r="F70" s="24">
        <f>(Tabelle35[[#This Row],[bis]]*24)-(Tabelle35[[#This Row],[von]]*24)</f>
        <v>1</v>
      </c>
    </row>
    <row r="71" spans="1:7" s="12" customFormat="1" x14ac:dyDescent="0.2">
      <c r="A71" s="6"/>
      <c r="B71" s="36"/>
      <c r="C71" s="20"/>
      <c r="D71" s="21"/>
      <c r="E71" s="21"/>
      <c r="F71" s="24"/>
    </row>
    <row r="72" spans="1:7" s="12" customFormat="1" x14ac:dyDescent="0.2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2">
      <c r="A73" s="6"/>
      <c r="B73" s="49"/>
      <c r="C73" s="49"/>
      <c r="D73" s="50"/>
      <c r="E73" s="35"/>
      <c r="F73" s="24">
        <f>(Tabelle35[[#This Row],[bis]]*24)-(Tabelle35[[#This Row],[von]]*24)</f>
        <v>0</v>
      </c>
      <c r="G73"/>
    </row>
    <row r="74" spans="1:7" s="12" customFormat="1" x14ac:dyDescent="0.2">
      <c r="A74" s="6"/>
      <c r="B74" s="39" t="s">
        <v>8</v>
      </c>
      <c r="C74" s="41"/>
      <c r="D74" s="41"/>
      <c r="E74" s="41"/>
      <c r="F74" s="41">
        <f>SUBTOTAL(109,Tabelle35[Dauer])</f>
        <v>169.5</v>
      </c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34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6"/>
      <c r="F102"/>
      <c r="G102"/>
    </row>
    <row r="103" spans="1:7" s="12" customFormat="1" x14ac:dyDescent="0.2">
      <c r="A103" s="6"/>
      <c r="B103" s="6"/>
      <c r="C103" s="6"/>
      <c r="D103" s="6"/>
      <c r="F103"/>
      <c r="G103"/>
    </row>
    <row r="104" spans="1:7" s="12" customFormat="1" ht="19" x14ac:dyDescent="0.25">
      <c r="A104" s="6"/>
      <c r="B104" s="29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6" x14ac:dyDescent="0.2">
      <c r="A106" s="6"/>
      <c r="B106" s="30"/>
      <c r="C106" s="30"/>
      <c r="D106" s="31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34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6"/>
      <c r="F147"/>
      <c r="G147"/>
    </row>
    <row r="148" spans="1:7" s="12" customFormat="1" x14ac:dyDescent="0.2">
      <c r="A148" s="6"/>
      <c r="B148" s="6"/>
      <c r="C148" s="6"/>
      <c r="D148" s="6"/>
      <c r="F148"/>
      <c r="G148"/>
    </row>
    <row r="149" spans="1:7" s="12" customFormat="1" ht="19" x14ac:dyDescent="0.25">
      <c r="A149" s="6"/>
      <c r="B149" s="29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6" x14ac:dyDescent="0.2">
      <c r="A151" s="6"/>
      <c r="B151" s="30"/>
      <c r="C151" s="30"/>
      <c r="D151" s="31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34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6"/>
      <c r="F192"/>
      <c r="G192"/>
    </row>
    <row r="193" spans="1:7" s="12" customFormat="1" x14ac:dyDescent="0.2">
      <c r="A193" s="6"/>
      <c r="B193" s="6"/>
      <c r="C193" s="6"/>
      <c r="D193" s="6"/>
      <c r="F193"/>
      <c r="G193"/>
    </row>
    <row r="194" spans="1:7" s="12" customFormat="1" ht="19" x14ac:dyDescent="0.25">
      <c r="A194" s="6"/>
      <c r="B194" s="29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6" x14ac:dyDescent="0.2">
      <c r="A196" s="6"/>
      <c r="B196" s="30"/>
      <c r="C196" s="30"/>
      <c r="D196" s="31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x14ac:dyDescent="0.2">
      <c r="A229" s="6"/>
      <c r="B229" s="6"/>
      <c r="C229" s="6"/>
      <c r="D229" s="32"/>
    </row>
    <row r="230" spans="1:7" x14ac:dyDescent="0.2">
      <c r="A230" s="6"/>
      <c r="B230" s="6"/>
      <c r="C230" s="6"/>
      <c r="D230" s="32"/>
    </row>
    <row r="231" spans="1:7" x14ac:dyDescent="0.2">
      <c r="A231" s="6"/>
      <c r="B231" s="6"/>
      <c r="C231" s="6"/>
      <c r="D231" s="32"/>
    </row>
    <row r="232" spans="1:7" x14ac:dyDescent="0.2">
      <c r="A232" s="6"/>
    </row>
    <row r="233" spans="1:7" x14ac:dyDescent="0.2">
      <c r="A233" s="6"/>
    </row>
    <row r="234" spans="1:7" x14ac:dyDescent="0.2">
      <c r="A234" s="6"/>
    </row>
    <row r="235" spans="1:7" x14ac:dyDescent="0.2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9"/>
  <sheetViews>
    <sheetView topLeftCell="A61" workbookViewId="0">
      <selection activeCell="G49" sqref="G49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3">
        <v>43538</v>
      </c>
      <c r="D7" s="44">
        <v>0.625</v>
      </c>
      <c r="E7" s="44">
        <v>0.66666666666666663</v>
      </c>
      <c r="F7">
        <f>(Tabelle34[[#This Row],[bis]]*24)-(Tabelle34[[#This Row],[von]]*24)</f>
        <v>1</v>
      </c>
    </row>
    <row r="8" spans="1:6" x14ac:dyDescent="0.2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2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2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2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2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2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2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2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2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2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2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2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2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2">
      <c r="B24" s="23" t="s">
        <v>49</v>
      </c>
      <c r="C24" s="20">
        <v>43587</v>
      </c>
      <c r="D24" s="45">
        <v>0.5</v>
      </c>
      <c r="E24" s="45">
        <v>0.625</v>
      </c>
      <c r="F24">
        <f>(Tabelle34[[#This Row],[bis]]*24)-(Tabelle34[[#This Row],[von]]*24)</f>
        <v>3</v>
      </c>
    </row>
    <row r="25" spans="2:6" x14ac:dyDescent="0.2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2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2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2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2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2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2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2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2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2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2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2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2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2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2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2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2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2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2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2">
      <c r="B46" s="23" t="s">
        <v>119</v>
      </c>
      <c r="C46" s="20">
        <v>43641</v>
      </c>
      <c r="D46" s="21">
        <v>0.45833333333333331</v>
      </c>
      <c r="E46" s="21">
        <v>0.625</v>
      </c>
      <c r="F46">
        <f>(Tabelle35[[#This Row],[bis]]*24)-(Tabelle35[[#This Row],[von]]*24)</f>
        <v>4</v>
      </c>
    </row>
    <row r="47" spans="2:6" x14ac:dyDescent="0.2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2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2">
      <c r="B49" s="23" t="s">
        <v>118</v>
      </c>
      <c r="C49" s="20">
        <v>43648</v>
      </c>
      <c r="D49" s="21">
        <v>0.41666666666666669</v>
      </c>
      <c r="E49" s="21">
        <v>0.66666666666666663</v>
      </c>
      <c r="F49">
        <f>(Tabelle34[[#This Row],[bis]]*24)-(Tabelle34[[#This Row],[von]]*24)</f>
        <v>6</v>
      </c>
    </row>
    <row r="50" spans="1:6" x14ac:dyDescent="0.2">
      <c r="B50" s="23" t="s">
        <v>117</v>
      </c>
      <c r="C50" s="20">
        <v>43648</v>
      </c>
      <c r="D50" s="21">
        <v>0.70833333333333337</v>
      </c>
      <c r="E50" s="21">
        <v>0.91666666666666663</v>
      </c>
      <c r="F50">
        <f>(Tabelle34[[#This Row],[bis]]*24)-(Tabelle34[[#This Row],[von]]*24)</f>
        <v>5</v>
      </c>
    </row>
    <row r="51" spans="1:6" x14ac:dyDescent="0.2">
      <c r="B51" s="23" t="s">
        <v>117</v>
      </c>
      <c r="C51" s="20">
        <v>43649</v>
      </c>
      <c r="D51" s="21">
        <v>0.29166666666666669</v>
      </c>
      <c r="E51" s="21">
        <v>0.5</v>
      </c>
      <c r="F51" s="24">
        <f>(Tabelle34[[#This Row],[bis]]*24)-(Tabelle34[[#This Row],[von]]*24)</f>
        <v>5</v>
      </c>
    </row>
    <row r="52" spans="1:6" x14ac:dyDescent="0.2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2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2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2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2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2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2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2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2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2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2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2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2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2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2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2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2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2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2">
      <c r="A74" s="6"/>
      <c r="B74" s="23" t="s">
        <v>8</v>
      </c>
      <c r="C74" s="20"/>
      <c r="D74" s="21"/>
      <c r="E74" s="21"/>
      <c r="F74" s="24">
        <f>SUM(F8:F73)</f>
        <v>156.5</v>
      </c>
    </row>
    <row r="75" spans="1:7" s="12" customFormat="1" x14ac:dyDescent="0.2">
      <c r="A75" s="6"/>
      <c r="B75"/>
      <c r="C75"/>
      <c r="D75"/>
      <c r="F75"/>
      <c r="G75"/>
    </row>
    <row r="76" spans="1:7" s="12" customFormat="1" x14ac:dyDescent="0.2">
      <c r="A76" s="6"/>
      <c r="B76" s="6"/>
      <c r="C76" s="6"/>
      <c r="D76" s="6"/>
      <c r="F76"/>
      <c r="G76"/>
    </row>
    <row r="77" spans="1:7" s="12" customFormat="1" ht="19" x14ac:dyDescent="0.25">
      <c r="A77" s="6"/>
      <c r="B77" s="29"/>
      <c r="C77" s="6"/>
      <c r="D77" s="6"/>
      <c r="F77"/>
      <c r="G77"/>
    </row>
    <row r="78" spans="1:7" s="12" customFormat="1" x14ac:dyDescent="0.2">
      <c r="A78" s="6"/>
      <c r="B78" s="6"/>
      <c r="C78" s="6"/>
      <c r="D78" s="6"/>
      <c r="F78"/>
      <c r="G78"/>
    </row>
    <row r="79" spans="1:7" s="12" customFormat="1" ht="16" x14ac:dyDescent="0.2">
      <c r="A79" s="6"/>
      <c r="B79" s="30"/>
      <c r="C79" s="30"/>
      <c r="D79" s="31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33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34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6"/>
      <c r="F120"/>
      <c r="G120"/>
    </row>
    <row r="121" spans="1:7" s="12" customFormat="1" x14ac:dyDescent="0.2">
      <c r="A121" s="6"/>
      <c r="B121" s="6"/>
      <c r="C121" s="6"/>
      <c r="D121" s="6"/>
      <c r="F121"/>
      <c r="G121"/>
    </row>
    <row r="122" spans="1:7" s="12" customFormat="1" ht="19" x14ac:dyDescent="0.25">
      <c r="A122" s="6"/>
      <c r="B122" s="29"/>
      <c r="C122" s="6"/>
      <c r="D122" s="6"/>
      <c r="F122"/>
      <c r="G122"/>
    </row>
    <row r="123" spans="1:7" s="12" customFormat="1" x14ac:dyDescent="0.2">
      <c r="A123" s="6"/>
      <c r="B123" s="6"/>
      <c r="C123" s="6"/>
      <c r="D123" s="6"/>
      <c r="F123"/>
      <c r="G123"/>
    </row>
    <row r="124" spans="1:7" s="12" customFormat="1" ht="16" x14ac:dyDescent="0.2">
      <c r="A124" s="6"/>
      <c r="B124" s="30"/>
      <c r="C124" s="30"/>
      <c r="D124" s="31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34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6"/>
      <c r="F165"/>
      <c r="G165"/>
    </row>
    <row r="166" spans="1:7" s="12" customFormat="1" x14ac:dyDescent="0.2">
      <c r="A166" s="6"/>
      <c r="B166" s="6"/>
      <c r="C166" s="6"/>
      <c r="D166" s="6"/>
      <c r="F166"/>
      <c r="G166"/>
    </row>
    <row r="167" spans="1:7" s="12" customFormat="1" ht="19" x14ac:dyDescent="0.25">
      <c r="A167" s="6"/>
      <c r="B167" s="29"/>
      <c r="C167" s="6"/>
      <c r="D167" s="6"/>
      <c r="F167"/>
      <c r="G167"/>
    </row>
    <row r="168" spans="1:7" s="12" customFormat="1" x14ac:dyDescent="0.2">
      <c r="A168" s="6"/>
      <c r="B168" s="6"/>
      <c r="C168" s="6"/>
      <c r="D168" s="6"/>
      <c r="F168"/>
      <c r="G168"/>
    </row>
    <row r="169" spans="1:7" s="12" customFormat="1" ht="16" x14ac:dyDescent="0.2">
      <c r="A169" s="6"/>
      <c r="B169" s="30"/>
      <c r="C169" s="30"/>
      <c r="D169" s="31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34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6"/>
      <c r="F210"/>
      <c r="G210"/>
    </row>
    <row r="211" spans="1:7" s="12" customFormat="1" x14ac:dyDescent="0.2">
      <c r="A211" s="6"/>
      <c r="B211" s="6"/>
      <c r="C211" s="6"/>
      <c r="D211" s="6"/>
      <c r="F211"/>
      <c r="G211"/>
    </row>
    <row r="212" spans="1:7" s="12" customFormat="1" ht="19" x14ac:dyDescent="0.25">
      <c r="A212" s="6"/>
      <c r="B212" s="29"/>
      <c r="C212" s="6"/>
      <c r="D212" s="6"/>
      <c r="F212"/>
      <c r="G212"/>
    </row>
    <row r="213" spans="1:7" s="12" customFormat="1" x14ac:dyDescent="0.2">
      <c r="A213" s="6"/>
      <c r="B213" s="6"/>
      <c r="C213" s="6"/>
      <c r="D213" s="6"/>
      <c r="F213"/>
      <c r="G213"/>
    </row>
    <row r="214" spans="1:7" s="12" customFormat="1" ht="16" x14ac:dyDescent="0.2">
      <c r="A214" s="6"/>
      <c r="B214" s="30"/>
      <c r="C214" s="30"/>
      <c r="D214" s="31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s="12" customFormat="1" x14ac:dyDescent="0.2">
      <c r="A236" s="6"/>
      <c r="B236" s="6"/>
      <c r="C236" s="6"/>
      <c r="D236" s="32"/>
      <c r="F236"/>
      <c r="G236"/>
    </row>
    <row r="237" spans="1:7" s="12" customFormat="1" x14ac:dyDescent="0.2">
      <c r="A237" s="6"/>
      <c r="B237" s="6"/>
      <c r="C237" s="6"/>
      <c r="D237" s="32"/>
      <c r="F237"/>
      <c r="G237"/>
    </row>
    <row r="238" spans="1:7" s="12" customFormat="1" x14ac:dyDescent="0.2">
      <c r="A238" s="6"/>
      <c r="B238" s="6"/>
      <c r="C238" s="6"/>
      <c r="D238" s="32"/>
      <c r="F238"/>
      <c r="G238"/>
    </row>
    <row r="239" spans="1:7" s="12" customFormat="1" x14ac:dyDescent="0.2">
      <c r="A239" s="6"/>
      <c r="B239" s="6"/>
      <c r="C239" s="6"/>
      <c r="D239" s="32"/>
      <c r="F239"/>
      <c r="G239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A243" s="6"/>
      <c r="B243" s="6"/>
      <c r="C243" s="6"/>
      <c r="D243" s="32"/>
    </row>
    <row r="244" spans="1:4" x14ac:dyDescent="0.2">
      <c r="A244" s="6"/>
      <c r="B244" s="6"/>
      <c r="C244" s="6"/>
      <c r="D244" s="32"/>
    </row>
    <row r="245" spans="1:4" x14ac:dyDescent="0.2">
      <c r="A245" s="6"/>
      <c r="B245" s="6"/>
      <c r="C245" s="6"/>
      <c r="D245" s="32"/>
    </row>
    <row r="246" spans="1:4" x14ac:dyDescent="0.2">
      <c r="A246" s="6"/>
      <c r="B246" s="6"/>
      <c r="C246" s="6"/>
      <c r="D246" s="32"/>
    </row>
    <row r="247" spans="1:4" x14ac:dyDescent="0.2">
      <c r="B247" s="6"/>
      <c r="C247" s="6"/>
      <c r="D247" s="32"/>
    </row>
    <row r="248" spans="1:4" x14ac:dyDescent="0.2">
      <c r="B248" s="6"/>
      <c r="C248" s="6"/>
      <c r="D248" s="32"/>
    </row>
    <row r="249" spans="1:4" x14ac:dyDescent="0.2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5"/>
  <sheetViews>
    <sheetView topLeftCell="A55" workbookViewId="0">
      <selection activeCell="E43" sqref="E4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 x14ac:dyDescent="0.2">
      <c r="B7" s="19" t="s">
        <v>34</v>
      </c>
      <c r="C7" s="43">
        <v>43538</v>
      </c>
      <c r="D7" s="44">
        <v>0.5</v>
      </c>
      <c r="E7" s="44">
        <v>0.54166666666666663</v>
      </c>
      <c r="F7">
        <f>(Tabelle37[[#This Row],[bis]]*24)-(Tabelle37[[#This Row],[von]]*24)</f>
        <v>1</v>
      </c>
    </row>
    <row r="8" spans="1:6" x14ac:dyDescent="0.2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2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2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2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2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2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2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2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2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2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2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2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2">
      <c r="B23" s="23" t="s">
        <v>49</v>
      </c>
      <c r="C23" s="20">
        <v>43587</v>
      </c>
      <c r="D23" s="45">
        <v>0.5</v>
      </c>
      <c r="E23" s="45">
        <v>0.625</v>
      </c>
      <c r="F23">
        <f>(Tabelle37[[#This Row],[bis]]*24)-(Tabelle37[[#This Row],[von]]*24)</f>
        <v>3</v>
      </c>
    </row>
    <row r="24" spans="2:6" x14ac:dyDescent="0.2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2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2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2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2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2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2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2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2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2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2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2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2">
      <c r="B36" s="23" t="s">
        <v>49</v>
      </c>
      <c r="C36" s="20">
        <v>43626</v>
      </c>
      <c r="D36" s="21">
        <v>0.41666666666666669</v>
      </c>
      <c r="E36" s="21">
        <v>0.64583333333333337</v>
      </c>
      <c r="F36">
        <f>(Tabelle37[[#This Row],[bis]]*24)-(Tabelle37[[#This Row],[von]]*24)</f>
        <v>5.5</v>
      </c>
    </row>
    <row r="37" spans="2:6" x14ac:dyDescent="0.2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2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2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2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2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2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(Tabelle37[[#This Row],[bis]]*24)-(Tabelle37[[#This Row],[von]]*24)</f>
        <v>3.5</v>
      </c>
    </row>
    <row r="43" spans="2:6" x14ac:dyDescent="0.2">
      <c r="B43" s="23" t="s">
        <v>106</v>
      </c>
      <c r="C43" s="20">
        <v>43640</v>
      </c>
      <c r="D43" s="21">
        <v>0.41666666666666669</v>
      </c>
      <c r="E43" s="21">
        <v>0.625</v>
      </c>
      <c r="F43">
        <f>(Tabelle37[[#This Row],[bis]]*24)-(Tabelle37[[#This Row],[von]]*24)</f>
        <v>5</v>
      </c>
    </row>
    <row r="44" spans="2:6" x14ac:dyDescent="0.2">
      <c r="B44" s="23" t="s">
        <v>119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2">
      <c r="B45" s="23" t="s">
        <v>62</v>
      </c>
      <c r="C45" s="20">
        <v>43645</v>
      </c>
      <c r="D45" s="21">
        <v>0.3125</v>
      </c>
      <c r="E45" s="21">
        <v>0.66666666666666663</v>
      </c>
      <c r="F45">
        <f>(Tabelle37[[#This Row],[bis]]*24)-(Tabelle37[[#This Row],[von]]*24)</f>
        <v>8.5</v>
      </c>
    </row>
    <row r="46" spans="2:6" x14ac:dyDescent="0.2">
      <c r="B46" s="23" t="s">
        <v>62</v>
      </c>
      <c r="C46" s="20">
        <v>43647</v>
      </c>
      <c r="D46" s="21">
        <v>0.33333333333333331</v>
      </c>
      <c r="E46" s="21">
        <v>0.70833333333333337</v>
      </c>
      <c r="F46">
        <f>(Tabelle37[[#This Row],[bis]]*24)-(Tabelle37[[#This Row],[von]]*24)</f>
        <v>9</v>
      </c>
    </row>
    <row r="47" spans="2:6" x14ac:dyDescent="0.2">
      <c r="B47" s="23" t="s">
        <v>118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2">
      <c r="B48" s="23" t="s">
        <v>117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2">
      <c r="B49" s="23" t="s">
        <v>117</v>
      </c>
      <c r="C49" s="20">
        <v>43649</v>
      </c>
      <c r="D49" s="21">
        <v>0.33333333333333331</v>
      </c>
      <c r="E49" s="21">
        <v>0.5</v>
      </c>
      <c r="F49">
        <f>(Tabelle37[[#This Row],[bis]]*24)-(Tabelle37[[#This Row],[von]]*24)</f>
        <v>4</v>
      </c>
    </row>
    <row r="50" spans="1:6" x14ac:dyDescent="0.2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2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2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2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2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2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2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2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2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2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2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2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2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2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2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2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2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2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2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2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2">
      <c r="A70" s="6"/>
      <c r="B70" s="39" t="s">
        <v>8</v>
      </c>
      <c r="C70" s="28"/>
      <c r="D70" s="28"/>
      <c r="E70" s="28"/>
      <c r="F70">
        <f>SUM(F8:F69)</f>
        <v>155</v>
      </c>
    </row>
    <row r="71" spans="1:7" s="12" customFormat="1" x14ac:dyDescent="0.2">
      <c r="A71" s="6"/>
      <c r="B71"/>
      <c r="C71"/>
      <c r="D71"/>
      <c r="F71"/>
      <c r="G71"/>
    </row>
    <row r="72" spans="1:7" s="12" customFormat="1" x14ac:dyDescent="0.2">
      <c r="A72" s="6"/>
      <c r="B72" s="6"/>
      <c r="C72" s="6"/>
      <c r="D72" s="6"/>
      <c r="F72"/>
      <c r="G72"/>
    </row>
    <row r="73" spans="1:7" s="12" customFormat="1" ht="19" x14ac:dyDescent="0.25">
      <c r="A73" s="6"/>
      <c r="B73" s="29"/>
      <c r="C73" s="6"/>
      <c r="D73" s="6"/>
      <c r="F73"/>
      <c r="G73"/>
    </row>
    <row r="74" spans="1:7" s="12" customFormat="1" x14ac:dyDescent="0.2">
      <c r="A74" s="6"/>
      <c r="B74" s="6"/>
      <c r="C74" s="6"/>
      <c r="D74" s="6"/>
      <c r="F74"/>
      <c r="G74"/>
    </row>
    <row r="75" spans="1:7" s="12" customFormat="1" ht="16" x14ac:dyDescent="0.2">
      <c r="A75" s="6"/>
      <c r="B75" s="30"/>
      <c r="C75" s="30"/>
      <c r="D75" s="31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33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34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6"/>
      <c r="F116"/>
      <c r="G116"/>
    </row>
    <row r="117" spans="1:7" s="12" customFormat="1" x14ac:dyDescent="0.2">
      <c r="A117" s="6"/>
      <c r="B117" s="6"/>
      <c r="C117" s="6"/>
      <c r="D117" s="6"/>
      <c r="F117"/>
      <c r="G117"/>
    </row>
    <row r="118" spans="1:7" s="12" customFormat="1" ht="19" x14ac:dyDescent="0.25">
      <c r="A118" s="6"/>
      <c r="B118" s="29"/>
      <c r="C118" s="6"/>
      <c r="D118" s="6"/>
      <c r="F118"/>
      <c r="G118"/>
    </row>
    <row r="119" spans="1:7" s="12" customFormat="1" x14ac:dyDescent="0.2">
      <c r="A119" s="6"/>
      <c r="B119" s="6"/>
      <c r="C119" s="6"/>
      <c r="D119" s="6"/>
      <c r="F119"/>
      <c r="G119"/>
    </row>
    <row r="120" spans="1:7" s="12" customFormat="1" ht="16" x14ac:dyDescent="0.2">
      <c r="A120" s="6"/>
      <c r="B120" s="30"/>
      <c r="C120" s="30"/>
      <c r="D120" s="31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34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6"/>
      <c r="F161"/>
      <c r="G161"/>
    </row>
    <row r="162" spans="1:7" s="12" customFormat="1" x14ac:dyDescent="0.2">
      <c r="A162" s="6"/>
      <c r="B162" s="6"/>
      <c r="C162" s="6"/>
      <c r="D162" s="6"/>
      <c r="F162"/>
      <c r="G162"/>
    </row>
    <row r="163" spans="1:7" s="12" customFormat="1" ht="19" x14ac:dyDescent="0.25">
      <c r="A163" s="6"/>
      <c r="B163" s="29"/>
      <c r="C163" s="6"/>
      <c r="D163" s="6"/>
      <c r="F163"/>
      <c r="G163"/>
    </row>
    <row r="164" spans="1:7" s="12" customFormat="1" x14ac:dyDescent="0.2">
      <c r="A164" s="6"/>
      <c r="B164" s="6"/>
      <c r="C164" s="6"/>
      <c r="D164" s="6"/>
      <c r="F164"/>
      <c r="G164"/>
    </row>
    <row r="165" spans="1:7" s="12" customFormat="1" ht="16" x14ac:dyDescent="0.2">
      <c r="A165" s="6"/>
      <c r="B165" s="30"/>
      <c r="C165" s="30"/>
      <c r="D165" s="31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34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6"/>
      <c r="F206"/>
      <c r="G206"/>
    </row>
    <row r="207" spans="1:7" s="12" customFormat="1" x14ac:dyDescent="0.2">
      <c r="A207" s="6"/>
      <c r="B207" s="6"/>
      <c r="C207" s="6"/>
      <c r="D207" s="6"/>
      <c r="F207"/>
      <c r="G207"/>
    </row>
    <row r="208" spans="1:7" s="12" customFormat="1" ht="19" x14ac:dyDescent="0.25">
      <c r="A208" s="6"/>
      <c r="B208" s="29"/>
      <c r="C208" s="6"/>
      <c r="D208" s="6"/>
      <c r="F208"/>
      <c r="G208"/>
    </row>
    <row r="209" spans="1:7" s="12" customFormat="1" x14ac:dyDescent="0.2">
      <c r="A209" s="6"/>
      <c r="B209" s="6"/>
      <c r="C209" s="6"/>
      <c r="D209" s="6"/>
      <c r="F209"/>
      <c r="G209"/>
    </row>
    <row r="210" spans="1:7" s="12" customFormat="1" ht="16" x14ac:dyDescent="0.2">
      <c r="A210" s="6"/>
      <c r="B210" s="30"/>
      <c r="C210" s="30"/>
      <c r="D210" s="31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s="12" customFormat="1" x14ac:dyDescent="0.2">
      <c r="A224" s="6"/>
      <c r="B224" s="6"/>
      <c r="C224" s="6"/>
      <c r="D224" s="32"/>
      <c r="F224"/>
      <c r="G224"/>
    </row>
    <row r="225" spans="1:7" s="12" customFormat="1" x14ac:dyDescent="0.2">
      <c r="A225" s="6"/>
      <c r="B225" s="6"/>
      <c r="C225" s="6"/>
      <c r="D225" s="32"/>
      <c r="F225"/>
      <c r="G225"/>
    </row>
    <row r="226" spans="1:7" s="12" customFormat="1" x14ac:dyDescent="0.2">
      <c r="A226" s="6"/>
      <c r="B226" s="6"/>
      <c r="C226" s="6"/>
      <c r="D226" s="32"/>
      <c r="F226"/>
      <c r="G226"/>
    </row>
    <row r="227" spans="1:7" s="12" customFormat="1" x14ac:dyDescent="0.2">
      <c r="A227" s="6"/>
      <c r="B227" s="6"/>
      <c r="C227" s="6"/>
      <c r="D227" s="32"/>
      <c r="F227"/>
      <c r="G227"/>
    </row>
    <row r="228" spans="1:7" s="12" customFormat="1" x14ac:dyDescent="0.2">
      <c r="A228" s="6"/>
      <c r="B228" s="6"/>
      <c r="C228" s="6"/>
      <c r="D228" s="32"/>
      <c r="F228"/>
      <c r="G228"/>
    </row>
    <row r="229" spans="1:7" s="12" customFormat="1" x14ac:dyDescent="0.2">
      <c r="A229" s="6"/>
      <c r="B229" s="6"/>
      <c r="C229" s="6"/>
      <c r="D229" s="32"/>
      <c r="F229"/>
      <c r="G229"/>
    </row>
    <row r="230" spans="1:7" s="12" customFormat="1" x14ac:dyDescent="0.2">
      <c r="A230" s="6"/>
      <c r="B230" s="6"/>
      <c r="C230" s="6"/>
      <c r="D230" s="32"/>
      <c r="F230"/>
      <c r="G230"/>
    </row>
    <row r="231" spans="1:7" s="12" customFormat="1" x14ac:dyDescent="0.2">
      <c r="A231" s="6"/>
      <c r="B231" s="6"/>
      <c r="C231" s="6"/>
      <c r="D231" s="32"/>
      <c r="F231"/>
      <c r="G231"/>
    </row>
    <row r="232" spans="1:7" s="12" customFormat="1" x14ac:dyDescent="0.2">
      <c r="A232" s="6"/>
      <c r="B232" s="6"/>
      <c r="C232" s="6"/>
      <c r="D232" s="32"/>
      <c r="F232"/>
      <c r="G232"/>
    </row>
    <row r="233" spans="1:7" s="12" customFormat="1" x14ac:dyDescent="0.2">
      <c r="A233" s="6"/>
      <c r="B233" s="6"/>
      <c r="C233" s="6"/>
      <c r="D233" s="32"/>
      <c r="F233"/>
      <c r="G233"/>
    </row>
    <row r="234" spans="1:7" s="12" customFormat="1" x14ac:dyDescent="0.2">
      <c r="A234" s="6"/>
      <c r="B234" s="6"/>
      <c r="C234" s="6"/>
      <c r="D234" s="32"/>
      <c r="F234"/>
      <c r="G234"/>
    </row>
    <row r="235" spans="1:7" s="12" customFormat="1" x14ac:dyDescent="0.2">
      <c r="A235" s="6"/>
      <c r="B235" s="6"/>
      <c r="C235" s="6"/>
      <c r="D235" s="32"/>
      <c r="F235"/>
      <c r="G235"/>
    </row>
    <row r="236" spans="1:7" x14ac:dyDescent="0.2">
      <c r="A236" s="6"/>
      <c r="B236" s="6"/>
      <c r="C236" s="6"/>
      <c r="D236" s="32"/>
    </row>
    <row r="237" spans="1:7" x14ac:dyDescent="0.2">
      <c r="A237" s="6"/>
      <c r="B237" s="6"/>
      <c r="C237" s="6"/>
      <c r="D237" s="32"/>
    </row>
    <row r="238" spans="1:7" x14ac:dyDescent="0.2">
      <c r="A238" s="6"/>
      <c r="B238" s="6"/>
      <c r="C238" s="6"/>
      <c r="D238" s="32"/>
    </row>
    <row r="239" spans="1:7" x14ac:dyDescent="0.2">
      <c r="A239" s="6"/>
      <c r="B239" s="6"/>
      <c r="C239" s="6"/>
      <c r="D239" s="32"/>
    </row>
    <row r="240" spans="1:7" x14ac:dyDescent="0.2">
      <c r="A240" s="6"/>
      <c r="B240" s="6"/>
      <c r="C240" s="6"/>
      <c r="D240" s="32"/>
    </row>
    <row r="241" spans="1:4" x14ac:dyDescent="0.2">
      <c r="A241" s="6"/>
      <c r="B241" s="6"/>
      <c r="C241" s="6"/>
      <c r="D241" s="32"/>
    </row>
    <row r="242" spans="1:4" x14ac:dyDescent="0.2">
      <c r="A242" s="6"/>
      <c r="B242" s="6"/>
      <c r="C242" s="6"/>
      <c r="D242" s="32"/>
    </row>
    <row r="243" spans="1:4" x14ac:dyDescent="0.2">
      <c r="B243" s="6"/>
      <c r="C243" s="6"/>
      <c r="D243" s="32"/>
    </row>
    <row r="244" spans="1:4" x14ac:dyDescent="0.2">
      <c r="B244" s="6"/>
      <c r="C244" s="6"/>
      <c r="D244" s="32"/>
    </row>
    <row r="245" spans="1:4" x14ac:dyDescent="0.2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A46" zoomScaleNormal="100" workbookViewId="0">
      <selection activeCell="E53" sqref="E53"/>
    </sheetView>
  </sheetViews>
  <sheetFormatPr baseColWidth="10" defaultColWidth="10.6640625" defaultRowHeight="15" x14ac:dyDescent="0.2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 x14ac:dyDescent="0.3">
      <c r="B2" s="10" t="s">
        <v>16</v>
      </c>
      <c r="C2" s="11"/>
    </row>
    <row r="3" spans="1:6" ht="24" x14ac:dyDescent="0.3">
      <c r="B3" s="10"/>
      <c r="C3" s="11"/>
    </row>
    <row r="4" spans="1:6" ht="19" x14ac:dyDescent="0.25">
      <c r="B4" s="13" t="s">
        <v>23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">
      <c r="B18" s="19" t="s">
        <v>113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2">
      <c r="B19" s="19" t="s">
        <v>114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2">
      <c r="B20" s="19" t="s">
        <v>115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2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2">
      <c r="B22" s="23" t="s">
        <v>49</v>
      </c>
      <c r="C22" s="20">
        <v>43587</v>
      </c>
      <c r="D22" s="45">
        <v>0.5</v>
      </c>
      <c r="E22" s="45">
        <v>0.625</v>
      </c>
      <c r="F22" s="24">
        <f>(Tabelle35[[#This Row],[bis]]*24)-(Tabelle35[[#This Row],[von]]*24)</f>
        <v>2</v>
      </c>
    </row>
    <row r="23" spans="2:6" x14ac:dyDescent="0.2">
      <c r="B23" s="23" t="s">
        <v>65</v>
      </c>
      <c r="C23" s="20">
        <v>43588</v>
      </c>
      <c r="D23" s="45">
        <v>0.60416666666666663</v>
      </c>
      <c r="E23" s="45">
        <v>0.66666666666666663</v>
      </c>
      <c r="F23" s="24">
        <f>(Tabelle36[[#This Row],[bis]]*24)-(Tabelle36[[#This Row],[von]]*24)</f>
        <v>1.5</v>
      </c>
    </row>
    <row r="24" spans="2:6" x14ac:dyDescent="0.2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2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2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2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2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4" customHeight="1" x14ac:dyDescent="0.2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4" customHeight="1" x14ac:dyDescent="0.2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4" customHeight="1" x14ac:dyDescent="0.2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2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2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2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2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2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2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2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2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2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2">
      <c r="B41" s="23" t="s">
        <v>95</v>
      </c>
      <c r="C41" s="20">
        <v>43508</v>
      </c>
      <c r="D41" s="21">
        <v>0.54166666666666663</v>
      </c>
      <c r="E41" s="21">
        <v>0.72916666666666663</v>
      </c>
      <c r="F41">
        <f>(Tabelle36[[#This Row],[bis]]*24)-(Tabelle36[[#This Row],[von]]*24)</f>
        <v>4.5</v>
      </c>
    </row>
    <row r="42" spans="2:6" x14ac:dyDescent="0.2">
      <c r="B42" s="23" t="s">
        <v>49</v>
      </c>
      <c r="C42" s="20">
        <v>43629</v>
      </c>
      <c r="D42" s="21">
        <v>0.625</v>
      </c>
      <c r="E42" s="21">
        <v>0.72916666666666663</v>
      </c>
      <c r="F42">
        <f>(Tabelle36[[#This Row],[bis]]*24)-(Tabelle36[[#This Row],[von]]*24)</f>
        <v>2.5</v>
      </c>
    </row>
    <row r="43" spans="2:6" x14ac:dyDescent="0.2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2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2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2">
      <c r="B46" s="23" t="s">
        <v>112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2">
      <c r="B47" s="23" t="s">
        <v>106</v>
      </c>
      <c r="C47" s="20">
        <v>43640</v>
      </c>
      <c r="D47" s="21">
        <v>0.66666666666666663</v>
      </c>
      <c r="E47" s="21">
        <v>0.89583333333333337</v>
      </c>
      <c r="F47">
        <f>(Tabelle36[[#This Row],[bis]]*24)-(Tabelle36[[#This Row],[von]]*24)</f>
        <v>5.5</v>
      </c>
    </row>
    <row r="48" spans="2:6" x14ac:dyDescent="0.2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2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2">
      <c r="B50" s="23" t="s">
        <v>111</v>
      </c>
      <c r="C50" s="20">
        <v>43587</v>
      </c>
      <c r="D50" s="21">
        <v>0.625</v>
      </c>
      <c r="E50" s="21">
        <v>0.77083333333333337</v>
      </c>
      <c r="F50">
        <f>(Tabelle36[[#This Row],[bis]]*24)-(Tabelle36[[#This Row],[von]]*24)</f>
        <v>3.5</v>
      </c>
    </row>
    <row r="51" spans="1:6" x14ac:dyDescent="0.2">
      <c r="B51" s="23" t="s">
        <v>117</v>
      </c>
      <c r="C51" s="20">
        <v>43587</v>
      </c>
      <c r="D51" s="21">
        <v>0.29166666666666669</v>
      </c>
      <c r="E51" s="21">
        <v>0.41666666666666669</v>
      </c>
      <c r="F51">
        <f>(Tabelle36[[#This Row],[bis]]*24)-(Tabelle36[[#This Row],[von]]*24)</f>
        <v>3</v>
      </c>
    </row>
    <row r="52" spans="1:6" x14ac:dyDescent="0.2">
      <c r="B52" s="23" t="s">
        <v>116</v>
      </c>
      <c r="C52" s="20">
        <v>43588</v>
      </c>
      <c r="D52" s="21">
        <v>0.5625</v>
      </c>
      <c r="E52" s="21">
        <v>0.66666666666666663</v>
      </c>
      <c r="F52" s="24">
        <f>(Tabelle36[[#This Row],[bis]]*24)-(Tabelle36[[#This Row],[von]]*24)</f>
        <v>2.5</v>
      </c>
    </row>
    <row r="53" spans="1:6" x14ac:dyDescent="0.2">
      <c r="B53" s="23" t="s">
        <v>120</v>
      </c>
      <c r="C53" s="20">
        <v>43587</v>
      </c>
      <c r="D53" s="21">
        <v>0.77083333333333337</v>
      </c>
      <c r="E53" s="21">
        <v>0.97916666666666663</v>
      </c>
      <c r="F53">
        <f>(Tabelle36[[#This Row],[bis]]*24)-(Tabelle36[[#This Row],[von]]*24)</f>
        <v>5</v>
      </c>
    </row>
    <row r="54" spans="1:6" x14ac:dyDescent="0.2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2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">
      <c r="B57" s="23"/>
      <c r="C57" s="25"/>
      <c r="D57" s="26"/>
      <c r="E57" s="27"/>
      <c r="F57">
        <f>(Tabelle36[[#This Row],[bis]]*24)-(Tabelle36[[#This Row],[von]]*24)</f>
        <v>0</v>
      </c>
    </row>
    <row r="58" spans="1:6" x14ac:dyDescent="0.2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2">
      <c r="B59" s="23"/>
      <c r="C59" s="25"/>
      <c r="D59" s="21"/>
      <c r="E59" s="21"/>
      <c r="F59">
        <f>(Tabelle36[[#This Row],[bis]]*24)-(Tabelle36[[#This Row],[von]]*24)</f>
        <v>0</v>
      </c>
    </row>
    <row r="60" spans="1:6" x14ac:dyDescent="0.2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2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2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2">
      <c r="A63" s="6"/>
      <c r="B63" s="23"/>
      <c r="C63" s="20"/>
      <c r="D63" s="21"/>
      <c r="E63" s="21"/>
      <c r="F63">
        <f>(Tabelle36[[#This Row],[bis]]*24)-(Tabelle36[[#This Row],[von]]*24)</f>
        <v>0</v>
      </c>
    </row>
    <row r="64" spans="1:6" x14ac:dyDescent="0.2">
      <c r="A64" s="6"/>
      <c r="B64" s="39" t="s">
        <v>8</v>
      </c>
      <c r="C64" s="28"/>
      <c r="D64" s="28"/>
      <c r="E64" s="28"/>
      <c r="F64">
        <f>SUM(F8:F63)</f>
        <v>153.5</v>
      </c>
    </row>
    <row r="65" spans="1:4" x14ac:dyDescent="0.2">
      <c r="A65" s="6"/>
    </row>
    <row r="66" spans="1:4" x14ac:dyDescent="0.2">
      <c r="A66" s="6"/>
      <c r="B66" s="6"/>
      <c r="C66" s="6"/>
      <c r="D66" s="6"/>
    </row>
    <row r="67" spans="1:4" ht="19" x14ac:dyDescent="0.25">
      <c r="A67" s="6"/>
      <c r="B67" s="29"/>
      <c r="C67" s="6"/>
      <c r="D67" s="6"/>
    </row>
    <row r="68" spans="1:4" x14ac:dyDescent="0.2">
      <c r="A68" s="6"/>
      <c r="B68" s="6"/>
      <c r="C68" s="6"/>
      <c r="D68" s="6"/>
    </row>
    <row r="69" spans="1:4" ht="16" x14ac:dyDescent="0.2">
      <c r="A69" s="6"/>
      <c r="B69" s="30"/>
      <c r="C69" s="30"/>
      <c r="D69" s="31"/>
    </row>
    <row r="70" spans="1:4" x14ac:dyDescent="0.2">
      <c r="A70" s="6"/>
      <c r="B70" s="6"/>
      <c r="C70" s="6"/>
      <c r="D70" s="32"/>
    </row>
    <row r="71" spans="1:4" x14ac:dyDescent="0.2">
      <c r="A71" s="6"/>
      <c r="B71" s="6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33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6"/>
      <c r="C103" s="6"/>
      <c r="D103" s="32"/>
    </row>
    <row r="104" spans="1:4" x14ac:dyDescent="0.2">
      <c r="A104" s="6"/>
      <c r="B104" s="6"/>
      <c r="C104" s="6"/>
      <c r="D104" s="32"/>
    </row>
    <row r="105" spans="1:4" x14ac:dyDescent="0.2">
      <c r="A105" s="6"/>
      <c r="B105" s="6"/>
      <c r="C105" s="6"/>
      <c r="D105" s="32"/>
    </row>
    <row r="106" spans="1:4" x14ac:dyDescent="0.2">
      <c r="A106" s="6"/>
      <c r="B106" s="6"/>
      <c r="C106" s="6"/>
      <c r="D106" s="32"/>
    </row>
    <row r="107" spans="1:4" x14ac:dyDescent="0.2">
      <c r="A107" s="6"/>
      <c r="B107" s="6"/>
      <c r="C107" s="6"/>
      <c r="D107" s="32"/>
    </row>
    <row r="108" spans="1:4" x14ac:dyDescent="0.2">
      <c r="A108" s="6"/>
      <c r="B108" s="6"/>
      <c r="C108" s="6"/>
      <c r="D108" s="32"/>
    </row>
    <row r="109" spans="1:4" x14ac:dyDescent="0.2">
      <c r="A109" s="6"/>
      <c r="B109" s="34"/>
      <c r="C109" s="6"/>
      <c r="D109" s="32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ht="19" x14ac:dyDescent="0.25">
      <c r="A112" s="6"/>
      <c r="B112" s="29"/>
      <c r="C112" s="6"/>
      <c r="D112" s="6"/>
    </row>
    <row r="113" spans="1:4" x14ac:dyDescent="0.2">
      <c r="A113" s="6"/>
      <c r="B113" s="6"/>
      <c r="C113" s="6"/>
      <c r="D113" s="6"/>
    </row>
    <row r="114" spans="1:4" ht="16" x14ac:dyDescent="0.2">
      <c r="A114" s="6"/>
      <c r="B114" s="30"/>
      <c r="C114" s="30"/>
      <c r="D114" s="31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6"/>
      <c r="C148" s="6"/>
      <c r="D148" s="32"/>
    </row>
    <row r="149" spans="1:4" x14ac:dyDescent="0.2">
      <c r="A149" s="6"/>
      <c r="B149" s="6"/>
      <c r="C149" s="6"/>
      <c r="D149" s="32"/>
    </row>
    <row r="150" spans="1:4" x14ac:dyDescent="0.2">
      <c r="A150" s="6"/>
      <c r="B150" s="6"/>
      <c r="C150" s="6"/>
      <c r="D150" s="32"/>
    </row>
    <row r="151" spans="1:4" x14ac:dyDescent="0.2">
      <c r="A151" s="6"/>
      <c r="B151" s="6"/>
      <c r="C151" s="6"/>
      <c r="D151" s="32"/>
    </row>
    <row r="152" spans="1:4" x14ac:dyDescent="0.2">
      <c r="A152" s="6"/>
      <c r="B152" s="6"/>
      <c r="C152" s="6"/>
      <c r="D152" s="32"/>
    </row>
    <row r="153" spans="1:4" x14ac:dyDescent="0.2">
      <c r="A153" s="6"/>
      <c r="B153" s="6"/>
      <c r="C153" s="6"/>
      <c r="D153" s="32"/>
    </row>
    <row r="154" spans="1:4" x14ac:dyDescent="0.2">
      <c r="A154" s="6"/>
      <c r="B154" s="34"/>
      <c r="C154" s="6"/>
      <c r="D154" s="32"/>
    </row>
    <row r="155" spans="1:4" x14ac:dyDescent="0.2">
      <c r="A155" s="6"/>
      <c r="B155" s="6"/>
      <c r="C155" s="6"/>
      <c r="D155" s="6"/>
    </row>
    <row r="156" spans="1:4" x14ac:dyDescent="0.2">
      <c r="A156" s="6"/>
      <c r="B156" s="6"/>
      <c r="C156" s="6"/>
      <c r="D156" s="6"/>
    </row>
    <row r="157" spans="1:4" ht="19" x14ac:dyDescent="0.25">
      <c r="A157" s="6"/>
      <c r="B157" s="29"/>
      <c r="C157" s="6"/>
      <c r="D157" s="6"/>
    </row>
    <row r="158" spans="1:4" x14ac:dyDescent="0.2">
      <c r="A158" s="6"/>
      <c r="B158" s="6"/>
      <c r="C158" s="6"/>
      <c r="D158" s="6"/>
    </row>
    <row r="159" spans="1:4" ht="16" x14ac:dyDescent="0.2">
      <c r="A159" s="6"/>
      <c r="B159" s="30"/>
      <c r="C159" s="30"/>
      <c r="D159" s="31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6"/>
      <c r="C193" s="6"/>
      <c r="D193" s="32"/>
    </row>
    <row r="194" spans="1:4" x14ac:dyDescent="0.2">
      <c r="A194" s="6"/>
      <c r="B194" s="6"/>
      <c r="C194" s="6"/>
      <c r="D194" s="32"/>
    </row>
    <row r="195" spans="1:4" x14ac:dyDescent="0.2">
      <c r="A195" s="6"/>
      <c r="B195" s="6"/>
      <c r="C195" s="6"/>
      <c r="D195" s="32"/>
    </row>
    <row r="196" spans="1:4" x14ac:dyDescent="0.2">
      <c r="A196" s="6"/>
      <c r="B196" s="6"/>
      <c r="C196" s="6"/>
      <c r="D196" s="32"/>
    </row>
    <row r="197" spans="1:4" x14ac:dyDescent="0.2">
      <c r="A197" s="6"/>
      <c r="B197" s="6"/>
      <c r="C197" s="6"/>
      <c r="D197" s="32"/>
    </row>
    <row r="198" spans="1:4" x14ac:dyDescent="0.2">
      <c r="A198" s="6"/>
      <c r="B198" s="6"/>
      <c r="C198" s="6"/>
      <c r="D198" s="32"/>
    </row>
    <row r="199" spans="1:4" x14ac:dyDescent="0.2">
      <c r="A199" s="6"/>
      <c r="B199" s="34"/>
      <c r="C199" s="6"/>
      <c r="D199" s="32"/>
    </row>
    <row r="200" spans="1:4" x14ac:dyDescent="0.2">
      <c r="A200" s="6"/>
      <c r="B200" s="6"/>
      <c r="C200" s="6"/>
      <c r="D200" s="6"/>
    </row>
    <row r="201" spans="1:4" x14ac:dyDescent="0.2">
      <c r="A201" s="6"/>
      <c r="B201" s="6"/>
      <c r="C201" s="6"/>
      <c r="D201" s="6"/>
    </row>
    <row r="202" spans="1:4" ht="19" x14ac:dyDescent="0.25">
      <c r="A202" s="6"/>
      <c r="B202" s="29"/>
      <c r="C202" s="6"/>
      <c r="D202" s="6"/>
    </row>
    <row r="203" spans="1:4" x14ac:dyDescent="0.2">
      <c r="A203" s="6"/>
      <c r="B203" s="6"/>
      <c r="C203" s="6"/>
      <c r="D203" s="6"/>
    </row>
    <row r="204" spans="1:4" ht="16" x14ac:dyDescent="0.2">
      <c r="A204" s="6"/>
      <c r="B204" s="30"/>
      <c r="C204" s="30"/>
      <c r="D204" s="31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  <c r="B234" s="6"/>
      <c r="C234" s="6"/>
      <c r="D234" s="32"/>
    </row>
    <row r="235" spans="1:4" x14ac:dyDescent="0.2">
      <c r="A235" s="6"/>
      <c r="B235" s="6"/>
      <c r="C235" s="6"/>
      <c r="D235" s="32"/>
    </row>
    <row r="236" spans="1:4" x14ac:dyDescent="0.2">
      <c r="A236" s="6"/>
      <c r="B236" s="6"/>
      <c r="C236" s="6"/>
      <c r="D236" s="32"/>
    </row>
    <row r="237" spans="1:4" x14ac:dyDescent="0.2">
      <c r="A237" s="6"/>
      <c r="B237" s="6"/>
      <c r="C237" s="6"/>
      <c r="D237" s="32"/>
    </row>
    <row r="238" spans="1:4" x14ac:dyDescent="0.2">
      <c r="A238" s="6"/>
      <c r="B238" s="6"/>
      <c r="C238" s="6"/>
      <c r="D238" s="32"/>
    </row>
    <row r="239" spans="1:4" x14ac:dyDescent="0.2">
      <c r="A239" s="6"/>
      <c r="B239" s="6"/>
      <c r="C239" s="6"/>
      <c r="D239" s="32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2019-07-03T09:37:27Z</dcterms:modified>
</cp:coreProperties>
</file>