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Arbeitsdokumente\"/>
    </mc:Choice>
  </mc:AlternateContent>
  <bookViews>
    <workbookView xWindow="5680" yWindow="460" windowWidth="19920" windowHeight="14480" activeTab="4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5" l="1"/>
  <c r="F47" i="5"/>
  <c r="F48" i="5"/>
  <c r="F49" i="5"/>
  <c r="F48" i="3"/>
  <c r="F39" i="5"/>
  <c r="F40" i="5"/>
  <c r="F41" i="5"/>
  <c r="F42" i="5"/>
  <c r="F43" i="5"/>
  <c r="F44" i="5"/>
  <c r="F45" i="5"/>
  <c r="F40" i="3"/>
  <c r="F41" i="3"/>
  <c r="F47" i="3"/>
  <c r="F49" i="3"/>
  <c r="F50" i="3"/>
  <c r="F51" i="3"/>
  <c r="F19" i="7" l="1"/>
  <c r="F20" i="7"/>
  <c r="F18" i="7"/>
  <c r="F48" i="7" l="1"/>
  <c r="F49" i="7"/>
  <c r="F50" i="7"/>
  <c r="F46" i="7"/>
  <c r="F51" i="7"/>
  <c r="F52" i="7"/>
  <c r="F53" i="7"/>
  <c r="F54" i="7"/>
  <c r="F55" i="7"/>
  <c r="F47" i="7"/>
  <c r="F45" i="3"/>
  <c r="F6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6" i="5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7" i="4" l="1"/>
  <c r="F46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6" i="7"/>
  <c r="F57" i="7"/>
  <c r="F58" i="7"/>
  <c r="F59" i="7"/>
  <c r="F60" i="7"/>
  <c r="F61" i="7"/>
  <c r="F62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3" i="7"/>
  <c r="E4" i="1" s="1"/>
  <c r="B4" i="1"/>
  <c r="D4" i="1"/>
  <c r="A4" i="1" l="1"/>
</calcChain>
</file>

<file path=xl/sharedStrings.xml><?xml version="1.0" encoding="utf-8"?>
<sst xmlns="http://schemas.openxmlformats.org/spreadsheetml/2006/main" count="280" uniqueCount="121">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</sst>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10" fillId="0" borderId="0" xfId="1" applyNumberFormat="1" applyFont="1" applyAlignment="1">
      <alignment horizontal="center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166" fontId="0" fillId="0" borderId="0" xfId="1" applyNumberFormat="1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130</c:v>
                </c:pt>
                <c:pt idx="1">
                  <c:v>148.5</c:v>
                </c:pt>
                <c:pt idx="2">
                  <c:v>158</c:v>
                </c:pt>
                <c:pt idx="3">
                  <c:v>144.5</c:v>
                </c:pt>
                <c:pt idx="4">
                  <c:v>148.5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F71" totalsRowShown="0" headerRowDxfId="25">
  <autoFilter ref="B6:F71"/>
  <sortState ref="B7:H71">
    <sortCondition ref="C6:C71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74" totalsRowCount="1" headerRowDxfId="23">
  <autoFilter ref="B6:F73"/>
  <sortState ref="B7:H52">
    <sortCondition ref="D6:D52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74" totalsRowShown="0" headerRowDxfId="13">
  <autoFilter ref="B6:F74"/>
  <sortState ref="B7:H49">
    <sortCondition ref="D6:D49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70" totalsRowShown="0" headerRowDxfId="7">
  <autoFilter ref="B6:F70"/>
  <sortState ref="B7:H48">
    <sortCondition ref="D6:D48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63" totalsRowShown="0" headerRowDxfId="1">
  <autoFilter ref="B6:F63"/>
  <sortState ref="B7:H63">
    <sortCondition ref="C6:C63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C4" sqref="C4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Samardzic!F71</f>
        <v>130</v>
      </c>
      <c r="B4" s="1">
        <f>Dusanic!F74</f>
        <v>148.5</v>
      </c>
      <c r="C4" s="1">
        <f>Tabelle35[[#Totals],[Dauer]]</f>
        <v>158</v>
      </c>
      <c r="D4" s="1">
        <f>Tomic!F70</f>
        <v>144.5</v>
      </c>
      <c r="E4" s="1">
        <f>Pargan!F63</f>
        <v>148.5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2"/>
  <sheetViews>
    <sheetView topLeftCell="A45" zoomScaleNormal="100" workbookViewId="0">
      <selection activeCell="B43" sqref="B43:F43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5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5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5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5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5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5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5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5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5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5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5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5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5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5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5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5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35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35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35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5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35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35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35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35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35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35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35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35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35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35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35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35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35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35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35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35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35">
      <c r="C44" s="20"/>
      <c r="D44" s="41"/>
      <c r="F44">
        <f>(Tabelle3[[#This Row],[bis]]*24)-(Tabelle3[[#This Row],[von]]*24)</f>
        <v>0</v>
      </c>
    </row>
    <row r="45" spans="2:6" x14ac:dyDescent="0.35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35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35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35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35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5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5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5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35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35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35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35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35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35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5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5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35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5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35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35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35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35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35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35">
      <c r="A72" s="6"/>
    </row>
    <row r="73" spans="1:6" x14ac:dyDescent="0.35">
      <c r="A73" s="6"/>
      <c r="B73" s="6"/>
      <c r="C73" s="6"/>
      <c r="D73" s="6"/>
    </row>
    <row r="74" spans="1:6" ht="18.5" x14ac:dyDescent="0.45">
      <c r="A74" s="6"/>
      <c r="B74" s="29"/>
      <c r="C74" s="6"/>
      <c r="D74" s="6"/>
    </row>
    <row r="75" spans="1:6" x14ac:dyDescent="0.35">
      <c r="A75" s="6"/>
      <c r="B75" s="6"/>
      <c r="C75" s="6"/>
      <c r="D75" s="6"/>
    </row>
    <row r="76" spans="1:6" ht="15.5" x14ac:dyDescent="0.35">
      <c r="A76" s="6"/>
      <c r="B76" s="30"/>
      <c r="C76" s="30"/>
      <c r="D76" s="31"/>
    </row>
    <row r="77" spans="1:6" x14ac:dyDescent="0.35">
      <c r="A77" s="6"/>
      <c r="B77" s="6"/>
      <c r="C77" s="6"/>
      <c r="D77" s="32"/>
    </row>
    <row r="78" spans="1:6" x14ac:dyDescent="0.35">
      <c r="A78" s="6"/>
      <c r="B78" s="6"/>
      <c r="C78" s="6"/>
      <c r="D78" s="32"/>
    </row>
    <row r="79" spans="1:6" x14ac:dyDescent="0.35">
      <c r="A79" s="6"/>
      <c r="B79" s="6"/>
      <c r="C79" s="6"/>
      <c r="D79" s="32"/>
    </row>
    <row r="80" spans="1:6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33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34"/>
      <c r="C116" s="6"/>
      <c r="D116" s="32"/>
    </row>
    <row r="117" spans="1:4" x14ac:dyDescent="0.35">
      <c r="A117" s="6"/>
      <c r="B117" s="6"/>
      <c r="C117" s="6"/>
      <c r="D117" s="6"/>
    </row>
    <row r="118" spans="1:4" x14ac:dyDescent="0.35">
      <c r="A118" s="6"/>
      <c r="B118" s="6"/>
      <c r="C118" s="6"/>
      <c r="D118" s="6"/>
    </row>
    <row r="119" spans="1:4" ht="18.5" x14ac:dyDescent="0.45">
      <c r="A119" s="6"/>
      <c r="B119" s="29"/>
      <c r="C119" s="6"/>
      <c r="D119" s="6"/>
    </row>
    <row r="120" spans="1:4" x14ac:dyDescent="0.35">
      <c r="A120" s="6"/>
      <c r="B120" s="6"/>
      <c r="C120" s="6"/>
      <c r="D120" s="6"/>
    </row>
    <row r="121" spans="1:4" ht="15.5" x14ac:dyDescent="0.35">
      <c r="A121" s="6"/>
      <c r="B121" s="30"/>
      <c r="C121" s="30"/>
      <c r="D121" s="31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34"/>
      <c r="C161" s="6"/>
      <c r="D161" s="32"/>
    </row>
    <row r="162" spans="1:4" x14ac:dyDescent="0.35">
      <c r="A162" s="6"/>
      <c r="B162" s="6"/>
      <c r="C162" s="6"/>
      <c r="D162" s="6"/>
    </row>
    <row r="163" spans="1:4" x14ac:dyDescent="0.35">
      <c r="A163" s="6"/>
      <c r="B163" s="6"/>
      <c r="C163" s="6"/>
      <c r="D163" s="6"/>
    </row>
    <row r="164" spans="1:4" ht="18.5" x14ac:dyDescent="0.45">
      <c r="A164" s="6"/>
      <c r="B164" s="29"/>
      <c r="C164" s="6"/>
      <c r="D164" s="6"/>
    </row>
    <row r="165" spans="1:4" x14ac:dyDescent="0.35">
      <c r="A165" s="6"/>
      <c r="B165" s="6"/>
      <c r="C165" s="6"/>
      <c r="D165" s="6"/>
    </row>
    <row r="166" spans="1:4" ht="15.5" x14ac:dyDescent="0.35">
      <c r="A166" s="6"/>
      <c r="B166" s="30"/>
      <c r="C166" s="30"/>
      <c r="D166" s="31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34"/>
      <c r="C206" s="6"/>
      <c r="D206" s="32"/>
    </row>
    <row r="207" spans="1:4" x14ac:dyDescent="0.35">
      <c r="A207" s="6"/>
      <c r="B207" s="6"/>
      <c r="C207" s="6"/>
      <c r="D207" s="6"/>
    </row>
    <row r="208" spans="1:4" x14ac:dyDescent="0.35">
      <c r="A208" s="6"/>
      <c r="B208" s="6"/>
      <c r="C208" s="6"/>
      <c r="D208" s="6"/>
    </row>
    <row r="209" spans="1:4" ht="18.5" x14ac:dyDescent="0.45">
      <c r="A209" s="6"/>
      <c r="B209" s="29"/>
      <c r="C209" s="6"/>
      <c r="D209" s="6"/>
    </row>
    <row r="210" spans="1:4" x14ac:dyDescent="0.35">
      <c r="A210" s="6"/>
      <c r="B210" s="6"/>
      <c r="C210" s="6"/>
      <c r="D210" s="6"/>
    </row>
    <row r="211" spans="1:4" ht="15.5" x14ac:dyDescent="0.35">
      <c r="A211" s="6"/>
      <c r="B211" s="30"/>
      <c r="C211" s="30"/>
      <c r="D211" s="31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  <c r="B240" s="6"/>
      <c r="C240" s="6"/>
      <c r="D240" s="32"/>
    </row>
    <row r="241" spans="1:4" x14ac:dyDescent="0.35">
      <c r="A241" s="6"/>
      <c r="B241" s="6"/>
      <c r="C241" s="6"/>
      <c r="D241" s="32"/>
    </row>
    <row r="242" spans="1:4" x14ac:dyDescent="0.35">
      <c r="A242" s="6"/>
      <c r="B242" s="6"/>
      <c r="C242" s="6"/>
      <c r="D242" s="32"/>
    </row>
    <row r="243" spans="1:4" x14ac:dyDescent="0.35">
      <c r="A243" s="6"/>
      <c r="B243" s="6"/>
      <c r="C243" s="6"/>
      <c r="D243" s="32"/>
    </row>
    <row r="244" spans="1:4" x14ac:dyDescent="0.35">
      <c r="A244" s="6"/>
      <c r="B244" s="6"/>
      <c r="C244" s="6"/>
      <c r="D244" s="32"/>
    </row>
    <row r="245" spans="1:4" x14ac:dyDescent="0.35">
      <c r="A245" s="6"/>
      <c r="B245" s="6"/>
      <c r="C245" s="6"/>
      <c r="D245" s="32"/>
    </row>
    <row r="246" spans="1:4" x14ac:dyDescent="0.35">
      <c r="A246" s="6"/>
      <c r="B246" s="6"/>
      <c r="C246" s="6"/>
      <c r="D246" s="32"/>
    </row>
    <row r="247" spans="1:4" x14ac:dyDescent="0.35">
      <c r="A247" s="6"/>
    </row>
    <row r="248" spans="1:4" x14ac:dyDescent="0.35">
      <c r="A248" s="6"/>
    </row>
    <row r="249" spans="1:4" x14ac:dyDescent="0.35">
      <c r="A249" s="6"/>
    </row>
    <row r="250" spans="1:4" x14ac:dyDescent="0.35">
      <c r="A250" s="6"/>
    </row>
    <row r="251" spans="1:4" x14ac:dyDescent="0.35">
      <c r="A251" s="6"/>
    </row>
    <row r="252" spans="1:4" x14ac:dyDescent="0.35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5"/>
  <sheetViews>
    <sheetView topLeftCell="A54" zoomScaleNormal="100" workbookViewId="0">
      <selection activeCell="B66" sqref="B6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5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5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5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35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5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5">
      <c r="B27" s="23" t="s">
        <v>82</v>
      </c>
      <c r="C27" s="20">
        <v>43578</v>
      </c>
      <c r="D27" s="21">
        <v>0.40972222222222227</v>
      </c>
      <c r="E27" s="49">
        <v>0.43055555555555558</v>
      </c>
      <c r="F27" s="24">
        <f>(Tabelle35[[#This Row],[bis]]*24)-(Tabelle35[[#This Row],[von]]*24)</f>
        <v>0.5</v>
      </c>
    </row>
    <row r="28" spans="2:6" x14ac:dyDescent="0.35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35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4" customHeight="1" x14ac:dyDescent="0.35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35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35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35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35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35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35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35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35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35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35">
      <c r="B40" s="23" t="s">
        <v>52</v>
      </c>
      <c r="C40" s="48">
        <v>43606</v>
      </c>
      <c r="D40" s="21">
        <v>0.45833333333333331</v>
      </c>
      <c r="E40" s="50">
        <v>0.60416666666666663</v>
      </c>
      <c r="F40" s="24">
        <f>(Tabelle35[[#This Row],[bis]]*24)-(Tabelle35[[#This Row],[von]]*24)</f>
        <v>3.5</v>
      </c>
    </row>
    <row r="41" spans="2:6" x14ac:dyDescent="0.35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35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35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35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35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35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35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35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35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35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35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35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35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35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35">
      <c r="A55" s="6"/>
      <c r="B55" s="51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35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35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35">
      <c r="A58" s="6"/>
      <c r="B58" s="23" t="s">
        <v>105</v>
      </c>
      <c r="C58" s="20">
        <v>43637</v>
      </c>
      <c r="D58" s="21">
        <v>0.5</v>
      </c>
      <c r="E58" s="21">
        <v>0.79166666666666663</v>
      </c>
      <c r="F58" s="24">
        <f>(Tabelle35[[#This Row],[bis]]*24)-(Tabelle35[[#This Row],[von]]*24)</f>
        <v>7</v>
      </c>
    </row>
    <row r="59" spans="1:7" s="12" customFormat="1" x14ac:dyDescent="0.35">
      <c r="A59" s="6"/>
      <c r="B59" s="23" t="s">
        <v>43</v>
      </c>
      <c r="C59" s="20">
        <v>43639</v>
      </c>
      <c r="D59" s="21">
        <v>0.5</v>
      </c>
      <c r="E59" s="21">
        <v>0.625</v>
      </c>
      <c r="F59" s="24">
        <f>(Tabelle35[[#This Row],[bis]]*24)-(Tabelle35[[#This Row],[von]]*24)</f>
        <v>3</v>
      </c>
    </row>
    <row r="60" spans="1:7" s="12" customFormat="1" x14ac:dyDescent="0.35">
      <c r="A60" s="6"/>
      <c r="B60" s="23" t="s">
        <v>106</v>
      </c>
      <c r="C60" s="20">
        <v>43640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35">
      <c r="A61" s="6"/>
      <c r="B61" s="23" t="s">
        <v>82</v>
      </c>
      <c r="C61" s="20">
        <v>43641</v>
      </c>
      <c r="D61" s="21">
        <v>0.40277777777777773</v>
      </c>
      <c r="E61" s="21">
        <v>0.4236111111111111</v>
      </c>
      <c r="F61" s="24">
        <f>(Tabelle35[[#This Row],[bis]]*24)-(Tabelle35[[#This Row],[von]]*24)</f>
        <v>0.5</v>
      </c>
    </row>
    <row r="62" spans="1:7" s="12" customFormat="1" x14ac:dyDescent="0.35">
      <c r="A62" s="6"/>
      <c r="B62" s="23" t="s">
        <v>52</v>
      </c>
      <c r="C62" s="20">
        <v>43641</v>
      </c>
      <c r="D62" s="21">
        <v>0.4375</v>
      </c>
      <c r="E62" s="21">
        <v>0.47916666666666669</v>
      </c>
      <c r="F62" s="24">
        <f>(Tabelle35[[#This Row],[bis]]*24)-(Tabelle35[[#This Row],[von]]*24)</f>
        <v>1</v>
      </c>
    </row>
    <row r="63" spans="1:7" s="12" customFormat="1" x14ac:dyDescent="0.35">
      <c r="A63" s="6"/>
      <c r="B63" s="23" t="s">
        <v>106</v>
      </c>
      <c r="C63" s="20">
        <v>43641</v>
      </c>
      <c r="D63" s="21">
        <v>0.47916666666666669</v>
      </c>
      <c r="E63" s="21">
        <v>0.64583333333333337</v>
      </c>
      <c r="F63" s="24">
        <f>(Tabelle35[[#This Row],[bis]]*24)-(Tabelle35[[#This Row],[von]]*24)</f>
        <v>4</v>
      </c>
    </row>
    <row r="64" spans="1:7" s="12" customFormat="1" x14ac:dyDescent="0.35">
      <c r="A64" s="6"/>
      <c r="B64" s="23" t="s">
        <v>107</v>
      </c>
      <c r="C64" s="20">
        <v>43586</v>
      </c>
      <c r="D64" s="21">
        <v>0.4375</v>
      </c>
      <c r="E64" s="21">
        <v>0.60416666666666663</v>
      </c>
      <c r="F64" s="24">
        <f>(Tabelle35[[#This Row],[bis]]*24)-(Tabelle35[[#This Row],[von]]*24)</f>
        <v>4</v>
      </c>
    </row>
    <row r="65" spans="1:7" s="12" customFormat="1" x14ac:dyDescent="0.35">
      <c r="A65" s="6"/>
      <c r="B65" s="36" t="s">
        <v>43</v>
      </c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 t="s">
        <v>108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6" t="s">
        <v>109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35">
      <c r="A68" s="6"/>
      <c r="B68" s="36" t="s">
        <v>110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35">
      <c r="A69" s="6"/>
      <c r="B69" s="36" t="s">
        <v>111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35">
      <c r="A70" s="6"/>
      <c r="B70" s="36"/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35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35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35">
      <c r="A73" s="6"/>
      <c r="B73" s="51"/>
      <c r="C73" s="51"/>
      <c r="D73" s="52"/>
      <c r="E73" s="35"/>
      <c r="F73" s="24">
        <f>(Tabelle35[[#This Row],[bis]]*24)-(Tabelle35[[#This Row],[von]]*24)</f>
        <v>0</v>
      </c>
      <c r="G73"/>
    </row>
    <row r="74" spans="1:7" s="12" customFormat="1" x14ac:dyDescent="0.35">
      <c r="A74" s="6"/>
      <c r="B74" s="39" t="s">
        <v>8</v>
      </c>
      <c r="C74" s="42"/>
      <c r="D74" s="42"/>
      <c r="E74" s="42"/>
      <c r="F74" s="42">
        <f>SUBTOTAL(109,Tabelle35[Dauer])</f>
        <v>158</v>
      </c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34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6"/>
      <c r="F102"/>
      <c r="G102"/>
    </row>
    <row r="103" spans="1:7" s="12" customFormat="1" x14ac:dyDescent="0.35">
      <c r="A103" s="6"/>
      <c r="B103" s="6"/>
      <c r="C103" s="6"/>
      <c r="D103" s="6"/>
      <c r="F103"/>
      <c r="G103"/>
    </row>
    <row r="104" spans="1:7" s="12" customFormat="1" ht="18.5" x14ac:dyDescent="0.45">
      <c r="A104" s="6"/>
      <c r="B104" s="29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5.5" x14ac:dyDescent="0.35">
      <c r="A106" s="6"/>
      <c r="B106" s="30"/>
      <c r="C106" s="30"/>
      <c r="D106" s="31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34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6"/>
      <c r="F147"/>
      <c r="G147"/>
    </row>
    <row r="148" spans="1:7" s="12" customFormat="1" x14ac:dyDescent="0.35">
      <c r="A148" s="6"/>
      <c r="B148" s="6"/>
      <c r="C148" s="6"/>
      <c r="D148" s="6"/>
      <c r="F148"/>
      <c r="G148"/>
    </row>
    <row r="149" spans="1:7" s="12" customFormat="1" ht="18.5" x14ac:dyDescent="0.45">
      <c r="A149" s="6"/>
      <c r="B149" s="29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5.5" x14ac:dyDescent="0.35">
      <c r="A151" s="6"/>
      <c r="B151" s="30"/>
      <c r="C151" s="30"/>
      <c r="D151" s="31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34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6"/>
      <c r="F192"/>
      <c r="G192"/>
    </row>
    <row r="193" spans="1:7" s="12" customFormat="1" x14ac:dyDescent="0.35">
      <c r="A193" s="6"/>
      <c r="B193" s="6"/>
      <c r="C193" s="6"/>
      <c r="D193" s="6"/>
      <c r="F193"/>
      <c r="G193"/>
    </row>
    <row r="194" spans="1:7" s="12" customFormat="1" ht="18.5" x14ac:dyDescent="0.45">
      <c r="A194" s="6"/>
      <c r="B194" s="29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5.5" x14ac:dyDescent="0.35">
      <c r="A196" s="6"/>
      <c r="B196" s="30"/>
      <c r="C196" s="30"/>
      <c r="D196" s="31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x14ac:dyDescent="0.35">
      <c r="A229" s="6"/>
      <c r="B229" s="6"/>
      <c r="C229" s="6"/>
      <c r="D229" s="32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</row>
    <row r="233" spans="1:7" x14ac:dyDescent="0.35">
      <c r="A233" s="6"/>
    </row>
    <row r="234" spans="1:7" x14ac:dyDescent="0.35">
      <c r="A234" s="6"/>
    </row>
    <row r="235" spans="1:7" x14ac:dyDescent="0.35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9"/>
  <sheetViews>
    <sheetView topLeftCell="A34" workbookViewId="0">
      <selection activeCell="B48" sqref="B48:E4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5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5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5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5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5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5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5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5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5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5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5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5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5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5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5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5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5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35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5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35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35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35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35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35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35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35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35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35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35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35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35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35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35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35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35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35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35">
      <c r="B46" s="23" t="s">
        <v>120</v>
      </c>
      <c r="C46" s="20">
        <v>43641</v>
      </c>
      <c r="D46" s="21">
        <v>0.45833333333333331</v>
      </c>
      <c r="E46" s="21">
        <v>0.625</v>
      </c>
      <c r="F46">
        <f>(Tabelle34[[#This Row],[bis]]*24)-(Tabelle34[[#This Row],[von]]*24)</f>
        <v>4</v>
      </c>
    </row>
    <row r="47" spans="2:6" x14ac:dyDescent="0.35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35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35">
      <c r="B49" s="23" t="s">
        <v>119</v>
      </c>
      <c r="C49" s="20">
        <v>43648</v>
      </c>
      <c r="D49" s="21">
        <v>0.5</v>
      </c>
      <c r="E49" s="21">
        <v>0.66666666666666663</v>
      </c>
      <c r="F49" s="24">
        <f>(Tabelle35[[#This Row],[bis]]*24)-(Tabelle35[[#This Row],[von]]*24)</f>
        <v>3</v>
      </c>
    </row>
    <row r="50" spans="1:6" x14ac:dyDescent="0.35">
      <c r="B50" s="23" t="s">
        <v>118</v>
      </c>
      <c r="C50" s="20">
        <v>43648</v>
      </c>
      <c r="D50" s="21">
        <v>0.70833333333333337</v>
      </c>
      <c r="E50" s="21">
        <v>0.83333333333333337</v>
      </c>
      <c r="F50">
        <f>(Tabelle34[[#This Row],[bis]]*24)-(Tabelle34[[#This Row],[von]]*24)</f>
        <v>3</v>
      </c>
    </row>
    <row r="51" spans="1:6" x14ac:dyDescent="0.35">
      <c r="B51" s="23" t="s">
        <v>118</v>
      </c>
      <c r="C51" s="20">
        <v>43649</v>
      </c>
      <c r="D51" s="21">
        <v>0.41666666666666669</v>
      </c>
      <c r="E51" s="21">
        <v>0.5</v>
      </c>
      <c r="F51" s="24">
        <f>(Tabelle34[[#This Row],[bis]]*24)-(Tabelle34[[#This Row],[von]]*24)</f>
        <v>2</v>
      </c>
    </row>
    <row r="52" spans="1:6" x14ac:dyDescent="0.35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5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35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5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35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35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35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35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35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35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35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35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35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5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35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35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35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35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35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35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35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35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35">
      <c r="A74" s="6"/>
      <c r="B74" s="23" t="s">
        <v>8</v>
      </c>
      <c r="C74" s="20"/>
      <c r="D74" s="21"/>
      <c r="E74" s="21"/>
      <c r="F74" s="24">
        <f>SUM(F8:F73)</f>
        <v>148.5</v>
      </c>
    </row>
    <row r="75" spans="1:7" s="12" customFormat="1" x14ac:dyDescent="0.35">
      <c r="A75" s="6"/>
      <c r="B75"/>
      <c r="C75"/>
      <c r="D75"/>
      <c r="F75"/>
      <c r="G75"/>
    </row>
    <row r="76" spans="1:7" s="12" customFormat="1" x14ac:dyDescent="0.35">
      <c r="A76" s="6"/>
      <c r="B76" s="6"/>
      <c r="C76" s="6"/>
      <c r="D76" s="6"/>
      <c r="F76"/>
      <c r="G76"/>
    </row>
    <row r="77" spans="1:7" s="12" customFormat="1" ht="18.5" x14ac:dyDescent="0.45">
      <c r="A77" s="6"/>
      <c r="B77" s="29"/>
      <c r="C77" s="6"/>
      <c r="D77" s="6"/>
      <c r="F77"/>
      <c r="G77"/>
    </row>
    <row r="78" spans="1:7" s="12" customFormat="1" x14ac:dyDescent="0.35">
      <c r="A78" s="6"/>
      <c r="B78" s="6"/>
      <c r="C78" s="6"/>
      <c r="D78" s="6"/>
      <c r="F78"/>
      <c r="G78"/>
    </row>
    <row r="79" spans="1:7" s="12" customFormat="1" ht="15.5" x14ac:dyDescent="0.35">
      <c r="A79" s="6"/>
      <c r="B79" s="30"/>
      <c r="C79" s="30"/>
      <c r="D79" s="31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33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34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6"/>
      <c r="F120"/>
      <c r="G120"/>
    </row>
    <row r="121" spans="1:7" s="12" customFormat="1" x14ac:dyDescent="0.35">
      <c r="A121" s="6"/>
      <c r="B121" s="6"/>
      <c r="C121" s="6"/>
      <c r="D121" s="6"/>
      <c r="F121"/>
      <c r="G121"/>
    </row>
    <row r="122" spans="1:7" s="12" customFormat="1" ht="18.5" x14ac:dyDescent="0.45">
      <c r="A122" s="6"/>
      <c r="B122" s="29"/>
      <c r="C122" s="6"/>
      <c r="D122" s="6"/>
      <c r="F122"/>
      <c r="G122"/>
    </row>
    <row r="123" spans="1:7" s="12" customFormat="1" x14ac:dyDescent="0.35">
      <c r="A123" s="6"/>
      <c r="B123" s="6"/>
      <c r="C123" s="6"/>
      <c r="D123" s="6"/>
      <c r="F123"/>
      <c r="G123"/>
    </row>
    <row r="124" spans="1:7" s="12" customFormat="1" ht="15.5" x14ac:dyDescent="0.35">
      <c r="A124" s="6"/>
      <c r="B124" s="30"/>
      <c r="C124" s="30"/>
      <c r="D124" s="31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34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6"/>
      <c r="F165"/>
      <c r="G165"/>
    </row>
    <row r="166" spans="1:7" s="12" customFormat="1" x14ac:dyDescent="0.35">
      <c r="A166" s="6"/>
      <c r="B166" s="6"/>
      <c r="C166" s="6"/>
      <c r="D166" s="6"/>
      <c r="F166"/>
      <c r="G166"/>
    </row>
    <row r="167" spans="1:7" s="12" customFormat="1" ht="18.5" x14ac:dyDescent="0.45">
      <c r="A167" s="6"/>
      <c r="B167" s="29"/>
      <c r="C167" s="6"/>
      <c r="D167" s="6"/>
      <c r="F167"/>
      <c r="G167"/>
    </row>
    <row r="168" spans="1:7" s="12" customFormat="1" x14ac:dyDescent="0.35">
      <c r="A168" s="6"/>
      <c r="B168" s="6"/>
      <c r="C168" s="6"/>
      <c r="D168" s="6"/>
      <c r="F168"/>
      <c r="G168"/>
    </row>
    <row r="169" spans="1:7" s="12" customFormat="1" ht="15.5" x14ac:dyDescent="0.35">
      <c r="A169" s="6"/>
      <c r="B169" s="30"/>
      <c r="C169" s="30"/>
      <c r="D169" s="31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34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6"/>
      <c r="F210"/>
      <c r="G210"/>
    </row>
    <row r="211" spans="1:7" s="12" customFormat="1" x14ac:dyDescent="0.35">
      <c r="A211" s="6"/>
      <c r="B211" s="6"/>
      <c r="C211" s="6"/>
      <c r="D211" s="6"/>
      <c r="F211"/>
      <c r="G211"/>
    </row>
    <row r="212" spans="1:7" s="12" customFormat="1" ht="18.5" x14ac:dyDescent="0.45">
      <c r="A212" s="6"/>
      <c r="B212" s="29"/>
      <c r="C212" s="6"/>
      <c r="D212" s="6"/>
      <c r="F212"/>
      <c r="G212"/>
    </row>
    <row r="213" spans="1:7" s="12" customFormat="1" x14ac:dyDescent="0.35">
      <c r="A213" s="6"/>
      <c r="B213" s="6"/>
      <c r="C213" s="6"/>
      <c r="D213" s="6"/>
      <c r="F213"/>
      <c r="G213"/>
    </row>
    <row r="214" spans="1:7" s="12" customFormat="1" ht="15.5" x14ac:dyDescent="0.35">
      <c r="A214" s="6"/>
      <c r="B214" s="30"/>
      <c r="C214" s="30"/>
      <c r="D214" s="31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s="12" customFormat="1" x14ac:dyDescent="0.35">
      <c r="A231" s="6"/>
      <c r="B231" s="6"/>
      <c r="C231" s="6"/>
      <c r="D231" s="32"/>
      <c r="F231"/>
      <c r="G231"/>
    </row>
    <row r="232" spans="1:7" s="12" customFormat="1" x14ac:dyDescent="0.35">
      <c r="A232" s="6"/>
      <c r="B232" s="6"/>
      <c r="C232" s="6"/>
      <c r="D232" s="32"/>
      <c r="F232"/>
      <c r="G232"/>
    </row>
    <row r="233" spans="1:7" s="12" customFormat="1" x14ac:dyDescent="0.35">
      <c r="A233" s="6"/>
      <c r="B233" s="6"/>
      <c r="C233" s="6"/>
      <c r="D233" s="32"/>
      <c r="F233"/>
      <c r="G233"/>
    </row>
    <row r="234" spans="1:7" s="12" customFormat="1" x14ac:dyDescent="0.35">
      <c r="A234" s="6"/>
      <c r="B234" s="6"/>
      <c r="C234" s="6"/>
      <c r="D234" s="32"/>
      <c r="F234"/>
      <c r="G234"/>
    </row>
    <row r="235" spans="1:7" s="12" customFormat="1" x14ac:dyDescent="0.35">
      <c r="A235" s="6"/>
      <c r="B235" s="6"/>
      <c r="C235" s="6"/>
      <c r="D235" s="32"/>
      <c r="F235"/>
      <c r="G235"/>
    </row>
    <row r="236" spans="1:7" s="12" customFormat="1" x14ac:dyDescent="0.35">
      <c r="A236" s="6"/>
      <c r="B236" s="6"/>
      <c r="C236" s="6"/>
      <c r="D236" s="32"/>
      <c r="F236"/>
      <c r="G236"/>
    </row>
    <row r="237" spans="1:7" s="12" customFormat="1" x14ac:dyDescent="0.35">
      <c r="A237" s="6"/>
      <c r="B237" s="6"/>
      <c r="C237" s="6"/>
      <c r="D237" s="32"/>
      <c r="F237"/>
      <c r="G237"/>
    </row>
    <row r="238" spans="1:7" s="12" customFormat="1" x14ac:dyDescent="0.35">
      <c r="A238" s="6"/>
      <c r="B238" s="6"/>
      <c r="C238" s="6"/>
      <c r="D238" s="32"/>
      <c r="F238"/>
      <c r="G238"/>
    </row>
    <row r="239" spans="1:7" s="12" customFormat="1" x14ac:dyDescent="0.35">
      <c r="A239" s="6"/>
      <c r="B239" s="6"/>
      <c r="C239" s="6"/>
      <c r="D239" s="32"/>
      <c r="F239"/>
      <c r="G239"/>
    </row>
    <row r="240" spans="1:7" x14ac:dyDescent="0.35">
      <c r="A240" s="6"/>
      <c r="B240" s="6"/>
      <c r="C240" s="6"/>
      <c r="D240" s="32"/>
    </row>
    <row r="241" spans="1:4" x14ac:dyDescent="0.35">
      <c r="A241" s="6"/>
      <c r="B241" s="6"/>
      <c r="C241" s="6"/>
      <c r="D241" s="32"/>
    </row>
    <row r="242" spans="1:4" x14ac:dyDescent="0.35">
      <c r="A242" s="6"/>
      <c r="B242" s="6"/>
      <c r="C242" s="6"/>
      <c r="D242" s="32"/>
    </row>
    <row r="243" spans="1:4" x14ac:dyDescent="0.35">
      <c r="A243" s="6"/>
      <c r="B243" s="6"/>
      <c r="C243" s="6"/>
      <c r="D243" s="32"/>
    </row>
    <row r="244" spans="1:4" x14ac:dyDescent="0.35">
      <c r="A244" s="6"/>
      <c r="B244" s="6"/>
      <c r="C244" s="6"/>
      <c r="D244" s="32"/>
    </row>
    <row r="245" spans="1:4" x14ac:dyDescent="0.35">
      <c r="A245" s="6"/>
      <c r="B245" s="6"/>
      <c r="C245" s="6"/>
      <c r="D245" s="32"/>
    </row>
    <row r="246" spans="1:4" x14ac:dyDescent="0.35">
      <c r="A246" s="6"/>
      <c r="B246" s="6"/>
      <c r="C246" s="6"/>
      <c r="D246" s="32"/>
    </row>
    <row r="247" spans="1:4" x14ac:dyDescent="0.35">
      <c r="B247" s="6"/>
      <c r="C247" s="6"/>
      <c r="D247" s="32"/>
    </row>
    <row r="248" spans="1:4" x14ac:dyDescent="0.35">
      <c r="B248" s="6"/>
      <c r="C248" s="6"/>
      <c r="D248" s="32"/>
    </row>
    <row r="249" spans="1:4" x14ac:dyDescent="0.35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5"/>
  <sheetViews>
    <sheetView tabSelected="1" topLeftCell="A19" workbookViewId="0">
      <selection activeCell="E52" sqref="E52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5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5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5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5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5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5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5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5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5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5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5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5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5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5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5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5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35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5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5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5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5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35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35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35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35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35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35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35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35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35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35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35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35">
      <c r="B42" s="23" t="s">
        <v>104</v>
      </c>
      <c r="C42" s="20">
        <v>43635</v>
      </c>
      <c r="D42" s="21">
        <v>0.60416666666666663</v>
      </c>
      <c r="E42" s="21">
        <v>0.75</v>
      </c>
      <c r="F42" s="24">
        <f>(Tabelle35[[#This Row],[bis]]*24)-(Tabelle35[[#This Row],[von]]*24)</f>
        <v>4</v>
      </c>
    </row>
    <row r="43" spans="2:6" x14ac:dyDescent="0.35">
      <c r="B43" s="23" t="s">
        <v>106</v>
      </c>
      <c r="C43" s="20">
        <v>43640</v>
      </c>
      <c r="D43" s="21">
        <v>0.5</v>
      </c>
      <c r="E43" s="21">
        <v>0.625</v>
      </c>
      <c r="F43">
        <f>(Tabelle37[[#This Row],[bis]]*24)-(Tabelle37[[#This Row],[von]]*24)</f>
        <v>3</v>
      </c>
    </row>
    <row r="44" spans="2:6" x14ac:dyDescent="0.35">
      <c r="B44" s="23" t="s">
        <v>120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35">
      <c r="B45" s="23" t="s">
        <v>62</v>
      </c>
      <c r="C45" s="20">
        <v>43645</v>
      </c>
      <c r="D45" s="21">
        <v>0.41666666666666669</v>
      </c>
      <c r="E45" s="21">
        <v>0.66666666666666663</v>
      </c>
      <c r="F45">
        <f>(Tabelle37[[#This Row],[bis]]*24)-(Tabelle37[[#This Row],[von]]*24)</f>
        <v>6</v>
      </c>
    </row>
    <row r="46" spans="2:6" x14ac:dyDescent="0.35">
      <c r="B46" s="23" t="s">
        <v>62</v>
      </c>
      <c r="C46" s="20">
        <v>43647</v>
      </c>
      <c r="D46" s="21">
        <v>0.41666666666666669</v>
      </c>
      <c r="E46" s="21">
        <v>0.70833333333333337</v>
      </c>
      <c r="F46">
        <f>(Tabelle37[[#This Row],[bis]]*24)-(Tabelle37[[#This Row],[von]]*24)</f>
        <v>7</v>
      </c>
    </row>
    <row r="47" spans="2:6" x14ac:dyDescent="0.35">
      <c r="B47" s="23" t="s">
        <v>119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35">
      <c r="B48" s="23" t="s">
        <v>118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35">
      <c r="B49" s="23" t="s">
        <v>118</v>
      </c>
      <c r="C49" s="20">
        <v>43649</v>
      </c>
      <c r="D49" s="21">
        <v>0.41666666666666669</v>
      </c>
      <c r="E49" s="21">
        <v>0.5</v>
      </c>
      <c r="F49">
        <f>(Tabelle37[[#This Row],[bis]]*24)-(Tabelle37[[#This Row],[von]]*24)</f>
        <v>2</v>
      </c>
    </row>
    <row r="50" spans="1:6" x14ac:dyDescent="0.35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5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5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5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5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35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35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35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35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35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35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35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5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35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5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35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35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35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35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35">
      <c r="A70" s="6"/>
      <c r="B70" s="39" t="s">
        <v>8</v>
      </c>
      <c r="C70" s="28"/>
      <c r="D70" s="28"/>
      <c r="E70" s="28"/>
      <c r="F70">
        <f>SUM(F8:F69)</f>
        <v>144.5</v>
      </c>
    </row>
    <row r="71" spans="1:7" s="12" customFormat="1" x14ac:dyDescent="0.35">
      <c r="A71" s="6"/>
      <c r="B71"/>
      <c r="C71"/>
      <c r="D71"/>
      <c r="F71"/>
      <c r="G71"/>
    </row>
    <row r="72" spans="1:7" s="12" customFormat="1" x14ac:dyDescent="0.35">
      <c r="A72" s="6"/>
      <c r="B72" s="6"/>
      <c r="C72" s="6"/>
      <c r="D72" s="6"/>
      <c r="F72"/>
      <c r="G72"/>
    </row>
    <row r="73" spans="1:7" s="12" customFormat="1" ht="18.5" x14ac:dyDescent="0.45">
      <c r="A73" s="6"/>
      <c r="B73" s="29"/>
      <c r="C73" s="6"/>
      <c r="D73" s="6"/>
      <c r="F73"/>
      <c r="G73"/>
    </row>
    <row r="74" spans="1:7" s="12" customFormat="1" x14ac:dyDescent="0.35">
      <c r="A74" s="6"/>
      <c r="B74" s="6"/>
      <c r="C74" s="6"/>
      <c r="D74" s="6"/>
      <c r="F74"/>
      <c r="G74"/>
    </row>
    <row r="75" spans="1:7" s="12" customFormat="1" ht="15.5" x14ac:dyDescent="0.35">
      <c r="A75" s="6"/>
      <c r="B75" s="30"/>
      <c r="C75" s="30"/>
      <c r="D75" s="31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33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34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6"/>
      <c r="F116"/>
      <c r="G116"/>
    </row>
    <row r="117" spans="1:7" s="12" customFormat="1" x14ac:dyDescent="0.35">
      <c r="A117" s="6"/>
      <c r="B117" s="6"/>
      <c r="C117" s="6"/>
      <c r="D117" s="6"/>
      <c r="F117"/>
      <c r="G117"/>
    </row>
    <row r="118" spans="1:7" s="12" customFormat="1" ht="18.5" x14ac:dyDescent="0.45">
      <c r="A118" s="6"/>
      <c r="B118" s="29"/>
      <c r="C118" s="6"/>
      <c r="D118" s="6"/>
      <c r="F118"/>
      <c r="G118"/>
    </row>
    <row r="119" spans="1:7" s="12" customFormat="1" x14ac:dyDescent="0.35">
      <c r="A119" s="6"/>
      <c r="B119" s="6"/>
      <c r="C119" s="6"/>
      <c r="D119" s="6"/>
      <c r="F119"/>
      <c r="G119"/>
    </row>
    <row r="120" spans="1:7" s="12" customFormat="1" ht="15.5" x14ac:dyDescent="0.35">
      <c r="A120" s="6"/>
      <c r="B120" s="30"/>
      <c r="C120" s="30"/>
      <c r="D120" s="31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34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6"/>
      <c r="F161"/>
      <c r="G161"/>
    </row>
    <row r="162" spans="1:7" s="12" customFormat="1" x14ac:dyDescent="0.35">
      <c r="A162" s="6"/>
      <c r="B162" s="6"/>
      <c r="C162" s="6"/>
      <c r="D162" s="6"/>
      <c r="F162"/>
      <c r="G162"/>
    </row>
    <row r="163" spans="1:7" s="12" customFormat="1" ht="18.5" x14ac:dyDescent="0.45">
      <c r="A163" s="6"/>
      <c r="B163" s="29"/>
      <c r="C163" s="6"/>
      <c r="D163" s="6"/>
      <c r="F163"/>
      <c r="G163"/>
    </row>
    <row r="164" spans="1:7" s="12" customFormat="1" x14ac:dyDescent="0.35">
      <c r="A164" s="6"/>
      <c r="B164" s="6"/>
      <c r="C164" s="6"/>
      <c r="D164" s="6"/>
      <c r="F164"/>
      <c r="G164"/>
    </row>
    <row r="165" spans="1:7" s="12" customFormat="1" ht="15.5" x14ac:dyDescent="0.35">
      <c r="A165" s="6"/>
      <c r="B165" s="30"/>
      <c r="C165" s="30"/>
      <c r="D165" s="31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34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6"/>
      <c r="F206"/>
      <c r="G206"/>
    </row>
    <row r="207" spans="1:7" s="12" customFormat="1" x14ac:dyDescent="0.35">
      <c r="A207" s="6"/>
      <c r="B207" s="6"/>
      <c r="C207" s="6"/>
      <c r="D207" s="6"/>
      <c r="F207"/>
      <c r="G207"/>
    </row>
    <row r="208" spans="1:7" s="12" customFormat="1" ht="18.5" x14ac:dyDescent="0.45">
      <c r="A208" s="6"/>
      <c r="B208" s="29"/>
      <c r="C208" s="6"/>
      <c r="D208" s="6"/>
      <c r="F208"/>
      <c r="G208"/>
    </row>
    <row r="209" spans="1:7" s="12" customFormat="1" x14ac:dyDescent="0.35">
      <c r="A209" s="6"/>
      <c r="B209" s="6"/>
      <c r="C209" s="6"/>
      <c r="D209" s="6"/>
      <c r="F209"/>
      <c r="G209"/>
    </row>
    <row r="210" spans="1:7" s="12" customFormat="1" ht="15.5" x14ac:dyDescent="0.35">
      <c r="A210" s="6"/>
      <c r="B210" s="30"/>
      <c r="C210" s="30"/>
      <c r="D210" s="31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s="12" customFormat="1" x14ac:dyDescent="0.35">
      <c r="A231" s="6"/>
      <c r="B231" s="6"/>
      <c r="C231" s="6"/>
      <c r="D231" s="32"/>
      <c r="F231"/>
      <c r="G231"/>
    </row>
    <row r="232" spans="1:7" s="12" customFormat="1" x14ac:dyDescent="0.35">
      <c r="A232" s="6"/>
      <c r="B232" s="6"/>
      <c r="C232" s="6"/>
      <c r="D232" s="32"/>
      <c r="F232"/>
      <c r="G232"/>
    </row>
    <row r="233" spans="1:7" s="12" customFormat="1" x14ac:dyDescent="0.35">
      <c r="A233" s="6"/>
      <c r="B233" s="6"/>
      <c r="C233" s="6"/>
      <c r="D233" s="32"/>
      <c r="F233"/>
      <c r="G233"/>
    </row>
    <row r="234" spans="1:7" s="12" customFormat="1" x14ac:dyDescent="0.35">
      <c r="A234" s="6"/>
      <c r="B234" s="6"/>
      <c r="C234" s="6"/>
      <c r="D234" s="32"/>
      <c r="F234"/>
      <c r="G234"/>
    </row>
    <row r="235" spans="1:7" s="12" customFormat="1" x14ac:dyDescent="0.35">
      <c r="A235" s="6"/>
      <c r="B235" s="6"/>
      <c r="C235" s="6"/>
      <c r="D235" s="32"/>
      <c r="F235"/>
      <c r="G235"/>
    </row>
    <row r="236" spans="1:7" x14ac:dyDescent="0.35">
      <c r="A236" s="6"/>
      <c r="B236" s="6"/>
      <c r="C236" s="6"/>
      <c r="D236" s="32"/>
    </row>
    <row r="237" spans="1:7" x14ac:dyDescent="0.35">
      <c r="A237" s="6"/>
      <c r="B237" s="6"/>
      <c r="C237" s="6"/>
      <c r="D237" s="32"/>
    </row>
    <row r="238" spans="1:7" x14ac:dyDescent="0.35">
      <c r="A238" s="6"/>
      <c r="B238" s="6"/>
      <c r="C238" s="6"/>
      <c r="D238" s="32"/>
    </row>
    <row r="239" spans="1:7" x14ac:dyDescent="0.35">
      <c r="A239" s="6"/>
      <c r="B239" s="6"/>
      <c r="C239" s="6"/>
      <c r="D239" s="32"/>
    </row>
    <row r="240" spans="1:7" x14ac:dyDescent="0.35">
      <c r="A240" s="6"/>
      <c r="B240" s="6"/>
      <c r="C240" s="6"/>
      <c r="D240" s="32"/>
    </row>
    <row r="241" spans="1:4" x14ac:dyDescent="0.35">
      <c r="A241" s="6"/>
      <c r="B241" s="6"/>
      <c r="C241" s="6"/>
      <c r="D241" s="32"/>
    </row>
    <row r="242" spans="1:4" x14ac:dyDescent="0.35">
      <c r="A242" s="6"/>
      <c r="B242" s="6"/>
      <c r="C242" s="6"/>
      <c r="D242" s="32"/>
    </row>
    <row r="243" spans="1:4" x14ac:dyDescent="0.35">
      <c r="B243" s="6"/>
      <c r="C243" s="6"/>
      <c r="D243" s="32"/>
    </row>
    <row r="244" spans="1:4" x14ac:dyDescent="0.35">
      <c r="B244" s="6"/>
      <c r="C244" s="6"/>
      <c r="D244" s="32"/>
    </row>
    <row r="245" spans="1:4" x14ac:dyDescent="0.35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6"/>
  <sheetViews>
    <sheetView topLeftCell="A40" zoomScaleNormal="100" workbookViewId="0">
      <selection activeCell="B51" sqref="B51:B52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 t="s">
        <v>114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35">
      <c r="B19" s="19" t="s">
        <v>115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35">
      <c r="B20" s="19" t="s">
        <v>116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35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35">
      <c r="B22" s="23" t="s">
        <v>49</v>
      </c>
      <c r="C22" s="20">
        <v>43587</v>
      </c>
      <c r="D22" s="46">
        <v>0.5</v>
      </c>
      <c r="E22" s="46">
        <v>0.625</v>
      </c>
      <c r="F22" s="24">
        <f>(Tabelle35[[#This Row],[bis]]*24)-(Tabelle35[[#This Row],[von]]*24)</f>
        <v>2</v>
      </c>
    </row>
    <row r="23" spans="2:6" x14ac:dyDescent="0.35">
      <c r="B23" s="23" t="s">
        <v>65</v>
      </c>
      <c r="C23" s="20">
        <v>43588</v>
      </c>
      <c r="D23" s="46">
        <v>0.60416666666666663</v>
      </c>
      <c r="E23" s="46">
        <v>0.66666666666666663</v>
      </c>
      <c r="F23" s="24">
        <f>(Tabelle36[[#This Row],[bis]]*24)-(Tabelle36[[#This Row],[von]]*24)</f>
        <v>1.5</v>
      </c>
    </row>
    <row r="24" spans="2:6" x14ac:dyDescent="0.35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35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35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35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35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4" customHeight="1" x14ac:dyDescent="0.35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4" customHeight="1" x14ac:dyDescent="0.35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4" customHeight="1" x14ac:dyDescent="0.35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35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35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35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35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35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35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35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35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35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35">
      <c r="B41" s="23" t="s">
        <v>95</v>
      </c>
      <c r="C41" s="20">
        <v>43508</v>
      </c>
      <c r="D41" s="21">
        <v>0.54166666666666663</v>
      </c>
      <c r="E41" s="21">
        <v>0.70833333333333337</v>
      </c>
      <c r="F41">
        <f>(Tabelle36[[#This Row],[bis]]*24)-(Tabelle36[[#This Row],[von]]*24)</f>
        <v>4</v>
      </c>
    </row>
    <row r="42" spans="2:6" x14ac:dyDescent="0.35">
      <c r="B42" s="23" t="s">
        <v>49</v>
      </c>
      <c r="C42" s="20">
        <v>43629</v>
      </c>
      <c r="D42" s="21">
        <v>0.625</v>
      </c>
      <c r="E42" s="21">
        <v>0.70833333333333337</v>
      </c>
      <c r="F42">
        <f>(Tabelle36[[#This Row],[bis]]*24)-(Tabelle36[[#This Row],[von]]*24)</f>
        <v>2</v>
      </c>
    </row>
    <row r="43" spans="2:6" x14ac:dyDescent="0.35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35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35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35">
      <c r="B46" s="23" t="s">
        <v>113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35">
      <c r="B47" s="23" t="s">
        <v>106</v>
      </c>
      <c r="C47" s="20">
        <v>43640</v>
      </c>
      <c r="D47" s="21">
        <v>0.66666666666666663</v>
      </c>
      <c r="E47" s="21">
        <v>0.875</v>
      </c>
      <c r="F47">
        <f>(Tabelle36[[#This Row],[bis]]*24)-(Tabelle36[[#This Row],[von]]*24)</f>
        <v>5</v>
      </c>
    </row>
    <row r="48" spans="2:6" x14ac:dyDescent="0.35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35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35">
      <c r="B50" s="23" t="s">
        <v>112</v>
      </c>
      <c r="C50" s="20">
        <v>43587</v>
      </c>
      <c r="D50" s="21">
        <v>0.625</v>
      </c>
      <c r="E50" s="21">
        <v>0.75</v>
      </c>
      <c r="F50">
        <f>(Tabelle36[[#This Row],[bis]]*24)-(Tabelle36[[#This Row],[von]]*24)</f>
        <v>3</v>
      </c>
    </row>
    <row r="51" spans="1:6" x14ac:dyDescent="0.35">
      <c r="B51" s="23" t="s">
        <v>117</v>
      </c>
      <c r="C51" s="20">
        <v>43587</v>
      </c>
      <c r="D51" s="21">
        <v>0.79166666666666663</v>
      </c>
      <c r="E51" s="21">
        <v>0.97916666666666663</v>
      </c>
      <c r="F51">
        <f>(Tabelle36[[#This Row],[bis]]*24)-(Tabelle36[[#This Row],[von]]*24)</f>
        <v>4.5</v>
      </c>
    </row>
    <row r="52" spans="1:6" x14ac:dyDescent="0.35">
      <c r="B52" s="23" t="s">
        <v>118</v>
      </c>
      <c r="C52" s="20">
        <v>43587</v>
      </c>
      <c r="D52" s="21">
        <v>0.29166666666666669</v>
      </c>
      <c r="E52" s="21">
        <v>0.41666666666666669</v>
      </c>
      <c r="F52">
        <f>(Tabelle36[[#This Row],[bis]]*24)-(Tabelle36[[#This Row],[von]]*24)</f>
        <v>3</v>
      </c>
    </row>
    <row r="53" spans="1:6" x14ac:dyDescent="0.3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23"/>
      <c r="C56" s="25"/>
      <c r="D56" s="26"/>
      <c r="E56" s="27"/>
      <c r="F56">
        <f>(Tabelle36[[#This Row],[bis]]*24)-(Tabelle36[[#This Row],[von]]*24)</f>
        <v>0</v>
      </c>
    </row>
    <row r="57" spans="1:6" x14ac:dyDescent="0.3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5">
      <c r="B58" s="23"/>
      <c r="C58" s="25"/>
      <c r="D58" s="21"/>
      <c r="E58" s="21"/>
      <c r="F58">
        <f>(Tabelle36[[#This Row],[bis]]*24)-(Tabelle36[[#This Row],[von]]*24)</f>
        <v>0</v>
      </c>
    </row>
    <row r="59" spans="1:6" x14ac:dyDescent="0.35">
      <c r="B59" s="23"/>
      <c r="C59" s="20"/>
      <c r="D59" s="21"/>
      <c r="E59" s="21"/>
      <c r="F59">
        <f>(Tabelle36[[#This Row],[bis]]*24)-(Tabelle36[[#This Row],[von]]*24)</f>
        <v>0</v>
      </c>
    </row>
    <row r="60" spans="1:6" x14ac:dyDescent="0.35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35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35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35">
      <c r="A63" s="6"/>
      <c r="B63" s="39" t="s">
        <v>8</v>
      </c>
      <c r="C63" s="28"/>
      <c r="D63" s="28"/>
      <c r="E63" s="28"/>
      <c r="F63">
        <f>SUM(F8:F62)</f>
        <v>148.5</v>
      </c>
    </row>
    <row r="64" spans="1:6" x14ac:dyDescent="0.35">
      <c r="A64" s="6"/>
    </row>
    <row r="65" spans="1:4" x14ac:dyDescent="0.35">
      <c r="A65" s="6"/>
      <c r="B65" s="6"/>
      <c r="C65" s="6"/>
      <c r="D65" s="6"/>
    </row>
    <row r="66" spans="1:4" ht="18.5" x14ac:dyDescent="0.45">
      <c r="A66" s="6"/>
      <c r="B66" s="29"/>
      <c r="C66" s="6"/>
      <c r="D66" s="6"/>
    </row>
    <row r="67" spans="1:4" x14ac:dyDescent="0.35">
      <c r="A67" s="6"/>
      <c r="B67" s="6"/>
      <c r="C67" s="6"/>
      <c r="D67" s="6"/>
    </row>
    <row r="68" spans="1:4" ht="15.5" x14ac:dyDescent="0.35">
      <c r="A68" s="6"/>
      <c r="B68" s="30"/>
      <c r="C68" s="30"/>
      <c r="D68" s="31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33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34"/>
      <c r="C108" s="6"/>
      <c r="D108" s="32"/>
    </row>
    <row r="109" spans="1:4" x14ac:dyDescent="0.35">
      <c r="A109" s="6"/>
      <c r="B109" s="6"/>
      <c r="C109" s="6"/>
      <c r="D109" s="6"/>
    </row>
    <row r="110" spans="1:4" x14ac:dyDescent="0.35">
      <c r="A110" s="6"/>
      <c r="B110" s="6"/>
      <c r="C110" s="6"/>
      <c r="D110" s="6"/>
    </row>
    <row r="111" spans="1:4" ht="18.5" x14ac:dyDescent="0.45">
      <c r="A111" s="6"/>
      <c r="B111" s="29"/>
      <c r="C111" s="6"/>
      <c r="D111" s="6"/>
    </row>
    <row r="112" spans="1:4" x14ac:dyDescent="0.35">
      <c r="A112" s="6"/>
      <c r="B112" s="6"/>
      <c r="C112" s="6"/>
      <c r="D112" s="6"/>
    </row>
    <row r="113" spans="1:4" ht="15.5" x14ac:dyDescent="0.35">
      <c r="A113" s="6"/>
      <c r="B113" s="30"/>
      <c r="C113" s="30"/>
      <c r="D113" s="31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34"/>
      <c r="C153" s="6"/>
      <c r="D153" s="32"/>
    </row>
    <row r="154" spans="1:4" x14ac:dyDescent="0.35">
      <c r="A154" s="6"/>
      <c r="B154" s="6"/>
      <c r="C154" s="6"/>
      <c r="D154" s="6"/>
    </row>
    <row r="155" spans="1:4" x14ac:dyDescent="0.35">
      <c r="A155" s="6"/>
      <c r="B155" s="6"/>
      <c r="C155" s="6"/>
      <c r="D155" s="6"/>
    </row>
    <row r="156" spans="1:4" ht="18.5" x14ac:dyDescent="0.45">
      <c r="A156" s="6"/>
      <c r="B156" s="29"/>
      <c r="C156" s="6"/>
      <c r="D156" s="6"/>
    </row>
    <row r="157" spans="1:4" x14ac:dyDescent="0.35">
      <c r="A157" s="6"/>
      <c r="B157" s="6"/>
      <c r="C157" s="6"/>
      <c r="D157" s="6"/>
    </row>
    <row r="158" spans="1:4" ht="15.5" x14ac:dyDescent="0.35">
      <c r="A158" s="6"/>
      <c r="B158" s="30"/>
      <c r="C158" s="30"/>
      <c r="D158" s="31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34"/>
      <c r="C198" s="6"/>
      <c r="D198" s="32"/>
    </row>
    <row r="199" spans="1:4" x14ac:dyDescent="0.35">
      <c r="A199" s="6"/>
      <c r="B199" s="6"/>
      <c r="C199" s="6"/>
      <c r="D199" s="6"/>
    </row>
    <row r="200" spans="1:4" x14ac:dyDescent="0.35">
      <c r="A200" s="6"/>
      <c r="B200" s="6"/>
      <c r="C200" s="6"/>
      <c r="D200" s="6"/>
    </row>
    <row r="201" spans="1:4" ht="18.5" x14ac:dyDescent="0.45">
      <c r="A201" s="6"/>
      <c r="B201" s="29"/>
      <c r="C201" s="6"/>
      <c r="D201" s="6"/>
    </row>
    <row r="202" spans="1:4" x14ac:dyDescent="0.35">
      <c r="A202" s="6"/>
      <c r="B202" s="6"/>
      <c r="C202" s="6"/>
      <c r="D202" s="6"/>
    </row>
    <row r="203" spans="1:4" ht="15.5" x14ac:dyDescent="0.35">
      <c r="A203" s="6"/>
      <c r="B203" s="30"/>
      <c r="C203" s="30"/>
      <c r="D203" s="31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2019-07-02T17:48:46Z</dcterms:modified>
</cp:coreProperties>
</file>