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_Aktuell\"/>
    </mc:Choice>
  </mc:AlternateContent>
  <xr:revisionPtr revIDLastSave="0" documentId="8_{E15FAB8F-F2AF-4F68-B7E1-8A410C16299F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4" l="1"/>
  <c r="F44" i="2"/>
  <c r="F43" i="2" l="1"/>
  <c r="F16" i="3" l="1"/>
  <c r="F17" i="3"/>
  <c r="F18" i="3"/>
  <c r="F19" i="3"/>
  <c r="F20" i="3"/>
  <c r="F21" i="3"/>
  <c r="F15" i="3"/>
  <c r="F32" i="2" l="1"/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2" i="3"/>
  <c r="F10" i="3"/>
  <c r="F12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9" i="3"/>
  <c r="B4" i="1" s="1"/>
  <c r="D4" i="1"/>
  <c r="F62" i="2" l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3" i="2" l="1"/>
  <c r="A4" i="1" s="1"/>
</calcChain>
</file>

<file path=xl/sharedStrings.xml><?xml version="1.0" encoding="utf-8"?>
<sst xmlns="http://schemas.openxmlformats.org/spreadsheetml/2006/main" count="149" uniqueCount="63">
  <si>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</si>
  <si>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</si>
  <si>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</si>
  <si>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</si>
  <si>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</si>
  <si>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</si>
  <si>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</si>
  <si>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</si>
  <si>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</si>
  <si>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</si>
  <si>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</si>
  <si>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</si>
  <si>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</si>
  <si>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</si>
  <si>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</si>
  <si>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</si>
  <si>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</si>
  <si>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</si>
  <si>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</si>
  <si>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</si>
  <si>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</si>
  <si>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</si>
  <si>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</si>
  <si>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</si>
  <si>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</si>
  <si>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</si>
  <si>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</si>
  <si>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</si>
  <si>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</si>
  <si>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</si>
  <si>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</si>
  <si>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</si>
  <si>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</si>
  <si>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</si>
  <si>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</si>
  <si>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</si>
  <si>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</si>
  <si>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</si>
  <si>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</si>
  <si>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</si>
  <si>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</si>
  <si>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</si>
  <si>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</si>
  <si>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</si>
  <si>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</si>
  <si>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</si>
  <si>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</si>
  <si>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</si>
  <si>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</si>
  <si>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</si>
  <si>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</si>
  <si>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</si>
  <si>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</si>
  <si>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</si>
  <si>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</si>
  <si>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</si>
  <si>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</si>
  <si>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</si>
  <si>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</si>
  <si>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>Seminararbeit fertigstellen</t>
  </si>
  <si>
    <t>Seminararbeit mit der Gruppe finalisieren</t>
  </si>
  <si>
    <t xml:space="preserve">Korrekturlesen der schriftlichen Arbeit </t>
  </si>
  <si>
    <t xml:space="preserve">Überarbeitung der Excel-Tabelle von unserer erstellten Liste der Unternehmen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</si>
</sst>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85</c:v>
                </c:pt>
                <c:pt idx="1">
                  <c:v>42</c:v>
                </c:pt>
                <c:pt idx="2">
                  <c:v>59.5</c:v>
                </c:pt>
                <c:pt idx="3">
                  <c:v>43</c:v>
                </c:pt>
                <c:pt idx="4">
                  <c:v>24.333333333333336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3" totalsRowShown="0" headerRowDxfId="21">
  <autoFilter ref="B6:F63" xr:uid="{00000000-0009-0000-0100-000001000000}"/>
  <sortState ref="B7:H63">
    <sortCondition ref="C6:C63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19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11" sqref="F11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85" customHeight="1" x14ac:dyDescent="0.2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Samardzic!F63</f>
        <v>85</v>
      </c>
      <c r="B4" s="1">
        <f>Dusanic!F59</f>
        <v>42</v>
      </c>
      <c r="C4" s="1">
        <f>Tabelle35[[#Totals],[Dauer]]</f>
        <v>59.5</v>
      </c>
      <c r="D4" s="1">
        <f>Tomic!F58</f>
        <v>43</v>
      </c>
      <c r="E4" s="1">
        <f>Stojcevic!F58</f>
        <v>24.333333333333336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4"/>
  <sheetViews>
    <sheetView tabSelected="1" topLeftCell="A46" zoomScaleNormal="55" workbookViewId="0">
      <selection activeCell="I45" sqref="I4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t="s">
        <v>21</v>
      </c>
      <c r="C37" s="20">
        <v>43473</v>
      </c>
      <c r="D37" s="41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2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2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2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2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2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2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25">
      <c r="B44" t="s">
        <v>18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25">
      <c r="B45" s="23" t="s">
        <v>45</v>
      </c>
      <c r="C45" s="20">
        <v>43496</v>
      </c>
      <c r="D45" s="21">
        <v>0.41666666666666669</v>
      </c>
      <c r="E45" s="21">
        <v>0.58333333333333337</v>
      </c>
      <c r="F45" s="24">
        <f>(Tabelle3[[#This Row],[bis]]*24)-(Tabelle3[[#This Row],[von]]*24)</f>
        <v>4</v>
      </c>
    </row>
    <row r="46" spans="2:6" x14ac:dyDescent="0.25">
      <c r="B46" s="23" t="s">
        <v>46</v>
      </c>
      <c r="C46" s="20">
        <v>43500</v>
      </c>
      <c r="D46" s="21">
        <v>0.41666666666666669</v>
      </c>
      <c r="E46" s="21">
        <v>0.5</v>
      </c>
      <c r="F46" s="24">
        <f>(Tabelle3[[#This Row],[bis]]*24)-(Tabelle3[[#This Row],[von]]*24)</f>
        <v>2</v>
      </c>
    </row>
    <row r="47" spans="2:6" x14ac:dyDescent="0.25">
      <c r="B47" s="23" t="s">
        <v>47</v>
      </c>
      <c r="C47" s="20">
        <v>43499</v>
      </c>
      <c r="D47" s="21">
        <v>0.33333333333333331</v>
      </c>
      <c r="E47" s="21">
        <v>0.4375</v>
      </c>
      <c r="F47" s="24">
        <f>(Tabelle3[[#This Row],[bis]]*24)-(Tabelle3[[#This Row],[von]]*24)</f>
        <v>2.5</v>
      </c>
    </row>
    <row r="48" spans="2:6" x14ac:dyDescent="0.25">
      <c r="B48" s="23" t="s">
        <v>48</v>
      </c>
      <c r="C48" s="20">
        <v>43506</v>
      </c>
      <c r="D48" s="21">
        <v>0.375</v>
      </c>
      <c r="E48" s="21">
        <v>0.41666666666666669</v>
      </c>
      <c r="F48" s="24">
        <f>(Tabelle3[[#This Row],[bis]]*24)-(Tabelle3[[#This Row],[von]]*24)</f>
        <v>1</v>
      </c>
    </row>
    <row r="49" spans="1:6" x14ac:dyDescent="0.25">
      <c r="B49" s="23" t="s">
        <v>49</v>
      </c>
      <c r="C49" s="20">
        <v>43507</v>
      </c>
      <c r="D49" s="21">
        <v>0.41666666666666669</v>
      </c>
      <c r="E49" s="21">
        <v>0.45833333333333331</v>
      </c>
      <c r="F49" s="24">
        <f>(Tabelle3[[#This Row],[bis]]*24)-(Tabelle3[[#This Row],[von]]*24)</f>
        <v>1</v>
      </c>
    </row>
    <row r="50" spans="1:6" x14ac:dyDescent="0.25">
      <c r="B50" s="23" t="s">
        <v>50</v>
      </c>
      <c r="C50" s="20">
        <v>43507</v>
      </c>
      <c r="D50" s="21">
        <v>0.35416666666666669</v>
      </c>
      <c r="E50" s="21">
        <v>0.39583333333333331</v>
      </c>
      <c r="F50" s="24">
        <f>(Tabelle3[[#This Row],[bis]]*24)-(Tabelle3[[#This Row],[von]]*24)</f>
        <v>1</v>
      </c>
    </row>
    <row r="51" spans="1:6" x14ac:dyDescent="0.25">
      <c r="B51" s="23" t="s">
        <v>51</v>
      </c>
      <c r="C51" s="20">
        <v>43507</v>
      </c>
      <c r="D51" s="21">
        <v>0.41666666666666669</v>
      </c>
      <c r="E51" s="21">
        <v>0.83333333333333337</v>
      </c>
      <c r="F51" s="24">
        <f>(Tabelle3[[#This Row],[bis]]*24)-(Tabelle3[[#This Row],[von]]*24)</f>
        <v>10</v>
      </c>
    </row>
    <row r="52" spans="1:6" x14ac:dyDescent="0.25">
      <c r="B52" s="23" t="s">
        <v>52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5"/>
      <c r="D56" s="26"/>
      <c r="E56" s="27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5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39" t="s">
        <v>8</v>
      </c>
      <c r="C63" s="28"/>
      <c r="D63" s="28"/>
      <c r="E63" s="28"/>
      <c r="F63">
        <f>SUM(F7:F62)</f>
        <v>85</v>
      </c>
    </row>
    <row r="64" spans="1:6" x14ac:dyDescent="0.25">
      <c r="A64" s="6"/>
    </row>
    <row r="65" spans="1:4" x14ac:dyDescent="0.25">
      <c r="A65" s="6"/>
      <c r="B65" s="6"/>
      <c r="C65" s="6"/>
      <c r="D65" s="6"/>
    </row>
    <row r="66" spans="1:4" ht="18.75" x14ac:dyDescent="0.3">
      <c r="A66" s="6"/>
      <c r="B66" s="29"/>
      <c r="C66" s="6"/>
      <c r="D66" s="6"/>
    </row>
    <row r="67" spans="1:4" x14ac:dyDescent="0.25">
      <c r="A67" s="6"/>
      <c r="B67" s="6"/>
      <c r="C67" s="6"/>
      <c r="D67" s="6"/>
    </row>
    <row r="68" spans="1:4" ht="15.75" x14ac:dyDescent="0.25">
      <c r="A68" s="6"/>
      <c r="B68" s="30"/>
      <c r="C68" s="30"/>
      <c r="D68" s="31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33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34"/>
      <c r="C108" s="6"/>
      <c r="D108" s="32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ht="18.75" x14ac:dyDescent="0.3">
      <c r="A111" s="6"/>
      <c r="B111" s="29"/>
      <c r="C111" s="6"/>
      <c r="D111" s="6"/>
    </row>
    <row r="112" spans="1:4" x14ac:dyDescent="0.25">
      <c r="A112" s="6"/>
      <c r="B112" s="6"/>
      <c r="C112" s="6"/>
      <c r="D112" s="6"/>
    </row>
    <row r="113" spans="1:4" ht="15.75" x14ac:dyDescent="0.25">
      <c r="A113" s="6"/>
      <c r="B113" s="30"/>
      <c r="C113" s="30"/>
      <c r="D113" s="31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34"/>
      <c r="C153" s="6"/>
      <c r="D153" s="32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ht="18.75" x14ac:dyDescent="0.3">
      <c r="A156" s="6"/>
      <c r="B156" s="29"/>
      <c r="C156" s="6"/>
      <c r="D156" s="6"/>
    </row>
    <row r="157" spans="1:4" x14ac:dyDescent="0.25">
      <c r="A157" s="6"/>
      <c r="B157" s="6"/>
      <c r="C157" s="6"/>
      <c r="D157" s="6"/>
    </row>
    <row r="158" spans="1:4" ht="15.75" x14ac:dyDescent="0.25">
      <c r="A158" s="6"/>
      <c r="B158" s="30"/>
      <c r="C158" s="30"/>
      <c r="D158" s="31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34"/>
      <c r="C198" s="6"/>
      <c r="D198" s="32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ht="18.75" x14ac:dyDescent="0.3">
      <c r="A201" s="6"/>
      <c r="B201" s="29"/>
      <c r="C201" s="6"/>
      <c r="D201" s="6"/>
    </row>
    <row r="202" spans="1:4" x14ac:dyDescent="0.25">
      <c r="A202" s="6"/>
      <c r="B202" s="6"/>
      <c r="C202" s="6"/>
      <c r="D202" s="6"/>
    </row>
    <row r="203" spans="1:4" ht="15.75" x14ac:dyDescent="0.25">
      <c r="A203" s="6"/>
      <c r="B203" s="30"/>
      <c r="C203" s="30"/>
      <c r="D203" s="31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8" workbookViewId="0">
      <selection activeCell="E19" activeCellId="2" sqref="C19 D19 E19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25">
      <c r="B16" s="19" t="s">
        <v>18</v>
      </c>
      <c r="C16" s="20">
        <v>43439</v>
      </c>
      <c r="D16" s="21">
        <v>0.72916666666666663</v>
      </c>
      <c r="E16" s="21">
        <v>0.79166666666666663</v>
      </c>
      <c r="F16">
        <f>(Tabelle34[[#This Row],[bis]]*24)-(Tabelle34[[#This Row],[von]]*24)</f>
        <v>1.5</v>
      </c>
    </row>
    <row r="17" spans="2:6" x14ac:dyDescent="0.25">
      <c r="B17" s="19" t="s">
        <v>40</v>
      </c>
      <c r="C17" s="20">
        <v>43441</v>
      </c>
      <c r="D17" s="21">
        <v>0.35416666666666669</v>
      </c>
      <c r="E17" s="21">
        <v>0.54166666666666663</v>
      </c>
      <c r="F17" s="24">
        <f>(Tabelle34[[#This Row],[bis]]*24)-(Tabelle34[[#This Row],[von]]*24)</f>
        <v>4.5</v>
      </c>
    </row>
    <row r="18" spans="2:6" x14ac:dyDescent="0.25">
      <c r="B18" s="19" t="s">
        <v>41</v>
      </c>
      <c r="C18" s="20">
        <v>43444</v>
      </c>
      <c r="D18" s="21">
        <v>0.45833333333333331</v>
      </c>
      <c r="E18" s="21">
        <v>0.70833333333333337</v>
      </c>
      <c r="F18">
        <f>(Tabelle34[[#This Row],[bis]]*24)-(Tabelle34[[#This Row],[von]]*24)</f>
        <v>6</v>
      </c>
    </row>
    <row r="19" spans="2:6" x14ac:dyDescent="0.25">
      <c r="B19" s="19" t="s">
        <v>18</v>
      </c>
      <c r="C19" s="20">
        <v>43446</v>
      </c>
      <c r="D19" s="21">
        <v>0.70833333333333337</v>
      </c>
      <c r="E19" s="21">
        <v>0.75</v>
      </c>
      <c r="F19" s="24">
        <f>(Tabelle34[[#This Row],[bis]]*24)-(Tabelle34[[#This Row],[von]]*24)</f>
        <v>1</v>
      </c>
    </row>
    <row r="20" spans="2:6" x14ac:dyDescent="0.25">
      <c r="B20" s="19" t="s">
        <v>18</v>
      </c>
      <c r="C20" s="20">
        <v>43495</v>
      </c>
      <c r="D20" s="21">
        <v>0.66666666666666663</v>
      </c>
      <c r="E20" s="21">
        <v>0.75</v>
      </c>
      <c r="F20">
        <f>(Tabelle34[[#This Row],[bis]]*24)-(Tabelle34[[#This Row],[von]]*24)</f>
        <v>2</v>
      </c>
    </row>
    <row r="21" spans="2:6" x14ac:dyDescent="0.25">
      <c r="B21" s="19" t="s">
        <v>43</v>
      </c>
      <c r="C21" s="20">
        <v>43496</v>
      </c>
      <c r="D21" s="21">
        <v>0.5</v>
      </c>
      <c r="E21" s="21">
        <v>0.70833333333333337</v>
      </c>
      <c r="F21" s="24">
        <f>(Tabelle34[[#This Row],[bis]]*24)-(Tabelle34[[#This Row],[von]]*24)</f>
        <v>5</v>
      </c>
    </row>
    <row r="22" spans="2:6" x14ac:dyDescent="0.25">
      <c r="B22" s="19"/>
      <c r="C22" s="20"/>
      <c r="D22" s="21"/>
      <c r="E22" s="21"/>
      <c r="F22" s="24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 s="24">
        <f>(Tabelle34[[#This Row],[bis]]*24)-(Tabelle34[[#This Row],[von]]*24)</f>
        <v>0</v>
      </c>
    </row>
    <row r="27" spans="2:6" x14ac:dyDescent="0.25">
      <c r="B27" s="23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 s="24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 s="2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 s="24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 s="24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 s="24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 s="24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5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5"/>
      <c r="D52" s="26"/>
      <c r="E52" s="27"/>
      <c r="F52" s="24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25">
      <c r="A54" s="6"/>
      <c r="B54" s="23"/>
      <c r="C54" s="25"/>
      <c r="D54" s="21"/>
      <c r="E54" s="21"/>
      <c r="F54" s="2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7" s="12" customFormat="1" x14ac:dyDescent="0.25">
      <c r="A59" s="6"/>
      <c r="B59" s="39" t="s">
        <v>8</v>
      </c>
      <c r="C59" s="28"/>
      <c r="D59" s="28"/>
      <c r="E59" s="28"/>
      <c r="F59">
        <f>SUM(F7:F58)</f>
        <v>42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21" workbookViewId="0">
      <selection activeCell="F21" sqref="F21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0.72916666666666663</v>
      </c>
      <c r="F9">
        <f>(Tabelle35[[#This Row],[bis]]*24)-(Tabelle35[[#This Row],[von]]*24)</f>
        <v>5.5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25">
      <c r="B13" s="19" t="s">
        <v>53</v>
      </c>
      <c r="C13" s="20">
        <v>43427</v>
      </c>
      <c r="D13" s="21">
        <v>0.41666666666666669</v>
      </c>
      <c r="E13" s="21">
        <v>0.5625</v>
      </c>
      <c r="F13">
        <f>(Tabelle35[[#This Row],[bis]]*24)-(Tabelle35[[#This Row],[von]]*24)</f>
        <v>3.5</v>
      </c>
    </row>
    <row r="14" spans="1:6" x14ac:dyDescent="0.25">
      <c r="B14" s="19" t="s">
        <v>54</v>
      </c>
      <c r="C14" s="20">
        <v>43441</v>
      </c>
      <c r="D14" s="21">
        <v>0.35416666666666669</v>
      </c>
      <c r="E14" s="21">
        <v>0.54166666666666663</v>
      </c>
      <c r="F14">
        <f>(Tabelle35[[#This Row],[bis]]*24)-(Tabelle35[[#This Row],[von]]*24)</f>
        <v>4.5</v>
      </c>
    </row>
    <row r="15" spans="1:6" x14ac:dyDescent="0.25">
      <c r="B15" s="19" t="s">
        <v>18</v>
      </c>
      <c r="C15" s="20">
        <v>43446</v>
      </c>
      <c r="D15" s="21">
        <v>0.70833333333333337</v>
      </c>
      <c r="E15" s="21">
        <v>0.75</v>
      </c>
      <c r="F15">
        <f>(Tabelle35[[#This Row],[bis]]*24)-(Tabelle35[[#This Row],[von]]*24)</f>
        <v>1</v>
      </c>
    </row>
    <row r="16" spans="1:6" x14ac:dyDescent="0.25">
      <c r="B16" s="19" t="s">
        <v>18</v>
      </c>
      <c r="C16" s="20">
        <v>43476</v>
      </c>
      <c r="D16" s="21">
        <v>0.58333333333333337</v>
      </c>
      <c r="E16" s="21">
        <v>0.66666666666666663</v>
      </c>
      <c r="F16">
        <f>(Tabelle35[[#This Row],[bis]]*24)-(Tabelle35[[#This Row],[von]]*24)</f>
        <v>2</v>
      </c>
    </row>
    <row r="17" spans="2:6" x14ac:dyDescent="0.25">
      <c r="B17" s="19" t="s">
        <v>18</v>
      </c>
      <c r="C17" s="20">
        <v>43495</v>
      </c>
      <c r="D17" s="21">
        <v>0.66666666666666663</v>
      </c>
      <c r="E17" s="21">
        <v>0.75</v>
      </c>
      <c r="F17">
        <f>(Tabelle35[[#This Row],[bis]]*24)-(Tabelle35[[#This Row],[von]]*24)</f>
        <v>2</v>
      </c>
    </row>
    <row r="18" spans="2:6" x14ac:dyDescent="0.25">
      <c r="B18" s="19" t="s">
        <v>55</v>
      </c>
      <c r="C18" s="20">
        <v>43496</v>
      </c>
      <c r="D18" s="21">
        <v>0.5</v>
      </c>
      <c r="E18" s="21">
        <v>0.58333333333333337</v>
      </c>
      <c r="F18">
        <f>(Tabelle35[[#This Row],[bis]]*24)-(Tabelle35[[#This Row],[von]]*24)</f>
        <v>2</v>
      </c>
    </row>
    <row r="19" spans="2:6" x14ac:dyDescent="0.25">
      <c r="B19" s="19" t="s">
        <v>56</v>
      </c>
      <c r="C19" s="20">
        <v>43499</v>
      </c>
      <c r="D19" s="21">
        <v>0.41666666666666669</v>
      </c>
      <c r="E19" s="21">
        <v>0.70833333333333337</v>
      </c>
      <c r="F19">
        <f>(Tabelle35[[#This Row],[bis]]*24)-(Tabelle35[[#This Row],[von]]*24)</f>
        <v>7</v>
      </c>
    </row>
    <row r="20" spans="2:6" x14ac:dyDescent="0.25">
      <c r="B20" s="19" t="s">
        <v>57</v>
      </c>
      <c r="C20" s="20">
        <v>43500</v>
      </c>
      <c r="D20" s="21">
        <v>0.41666666666666669</v>
      </c>
      <c r="E20" s="21">
        <v>0.5</v>
      </c>
      <c r="F20">
        <f>(Tabelle35[[#This Row],[bis]]*24)-(Tabelle35[[#This Row],[von]]*24)</f>
        <v>2</v>
      </c>
    </row>
    <row r="21" spans="2:6" x14ac:dyDescent="0.25">
      <c r="B21" s="19" t="s">
        <v>58</v>
      </c>
      <c r="C21" s="20">
        <v>43504</v>
      </c>
      <c r="D21" s="21">
        <v>0.39583333333333331</v>
      </c>
      <c r="E21" s="21">
        <v>0.625</v>
      </c>
      <c r="F21">
        <f>(Tabelle35[[#This Row],[bis]]*24)-(Tabelle35[[#This Row],[von]]*24)</f>
        <v>5.5</v>
      </c>
    </row>
    <row r="22" spans="2:6" x14ac:dyDescent="0.25">
      <c r="B22" t="s">
        <v>62</v>
      </c>
      <c r="C22" s="20">
        <v>43505</v>
      </c>
      <c r="D22" s="21">
        <v>0.41666666666666669</v>
      </c>
      <c r="E22" s="21">
        <v>0.54166666666666663</v>
      </c>
      <c r="F22">
        <f>(Tabelle35[[#This Row],[bis]]*24)-(Tabelle35[[#This Row],[von]]*24)</f>
        <v>3</v>
      </c>
    </row>
    <row r="23" spans="2:6" x14ac:dyDescent="0.25">
      <c r="B23" s="19" t="s">
        <v>59</v>
      </c>
      <c r="C23" s="20">
        <v>43506</v>
      </c>
      <c r="D23" s="21">
        <v>0.41666666666666669</v>
      </c>
      <c r="E23" s="21">
        <v>0.58333333333333337</v>
      </c>
      <c r="F23">
        <f>(Tabelle35[[#This Row],[bis]]*24)-(Tabelle35[[#This Row],[von]]*24)</f>
        <v>4</v>
      </c>
    </row>
    <row r="24" spans="2:6" x14ac:dyDescent="0.25">
      <c r="B24" s="19" t="s">
        <v>60</v>
      </c>
      <c r="C24" s="20">
        <v>43507</v>
      </c>
      <c r="D24" s="21">
        <v>0.66666666666666663</v>
      </c>
      <c r="E24" s="21">
        <v>0.8125</v>
      </c>
      <c r="F24">
        <f>(Tabelle35[[#This Row],[bis]]*24)-(Tabelle35[[#This Row],[von]]*24)</f>
        <v>3.5</v>
      </c>
    </row>
    <row r="25" spans="2:6" x14ac:dyDescent="0.25">
      <c r="B25" s="19" t="s">
        <v>61</v>
      </c>
      <c r="C25" s="20">
        <v>43508</v>
      </c>
      <c r="D25" s="21">
        <v>0.45833333333333331</v>
      </c>
      <c r="E25" s="21">
        <v>0.60416666666666663</v>
      </c>
      <c r="F25">
        <f>(Tabelle35[[#This Row],[bis]]*24)-(Tabelle35[[#This Row],[von]]*24)</f>
        <v>3.5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39" t="s">
        <v>8</v>
      </c>
      <c r="C66" s="42"/>
      <c r="D66" s="42"/>
      <c r="E66" s="42"/>
      <c r="F66" s="42">
        <f>SUBTOTAL(109,Tabelle35[Dauer])</f>
        <v>59.5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3" workbookViewId="0">
      <selection activeCell="B17" sqref="B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2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2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2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2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2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B17" sqref="B17: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2019-02-12T11:27:38Z</dcterms:modified>
</cp:coreProperties>
</file>