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PS_InfoEng\Arbeitsdokumente_Aktuell\"/>
    </mc:Choice>
  </mc:AlternateContent>
  <bookViews>
    <workbookView xWindow="0" yWindow="0" windowWidth="15350" windowHeight="4470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8" i="2" l="1"/>
  <c r="F17" i="2"/>
  <c r="F15" i="2"/>
  <c r="F12" i="2"/>
  <c r="F9" i="2"/>
  <c r="F7" i="2"/>
  <c r="F26" i="3"/>
  <c r="F27" i="3"/>
  <c r="F28" i="3"/>
  <c r="F29" i="3"/>
  <c r="F30" i="3"/>
  <c r="F31" i="3"/>
  <c r="F32" i="3"/>
  <c r="F18" i="3"/>
  <c r="F12" i="3"/>
  <c r="F13" i="3"/>
  <c r="F14" i="3"/>
  <c r="F8" i="3"/>
  <c r="F7" i="3"/>
  <c r="F11" i="3"/>
  <c r="F15" i="3"/>
  <c r="F16" i="3"/>
  <c r="F17" i="3"/>
  <c r="F19" i="3"/>
  <c r="F20" i="3"/>
  <c r="F21" i="3"/>
  <c r="F22" i="3"/>
  <c r="F23" i="3"/>
  <c r="F24" i="3"/>
  <c r="F25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9" i="3"/>
  <c r="F10" i="3"/>
  <c r="F43" i="2" l="1"/>
  <c r="F32" i="2" l="1"/>
  <c r="F27" i="2" l="1"/>
  <c r="F24" i="2" l="1"/>
  <c r="F22" i="2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2"/>
  <c r="F11" i="2"/>
  <c r="F10" i="2"/>
  <c r="F58" i="5" l="1"/>
  <c r="F13" i="2"/>
  <c r="F66" i="4" l="1"/>
  <c r="C4" i="1" s="1"/>
  <c r="F58" i="7"/>
  <c r="E4" i="1" s="1"/>
  <c r="F65" i="3"/>
  <c r="B4" i="1" s="1"/>
  <c r="D4" i="1"/>
  <c r="F62" i="2" l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7" i="2"/>
  <c r="F46" i="2"/>
  <c r="F45" i="2"/>
  <c r="F44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4" i="2"/>
  <c r="F63" i="2" l="1"/>
  <c r="A4" i="1" s="1"/>
</calcChain>
</file>

<file path=xl/sharedStrings.xml><?xml version="1.0" encoding="utf-8"?>
<sst xmlns="http://schemas.openxmlformats.org/spreadsheetml/2006/main" count="147" uniqueCount="59">
  <si>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</si>
  <si>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</si>
  <si>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</si>
  <si>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</si>
  <si>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</si>
  <si>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</si>
  <si>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</si>
  <si>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</si>
  <si>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</si>
  <si>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</si>
  <si>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</si>
  <si>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</si>
  <si>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</si>
  <si>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</si>
  <si>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</si>
  <si>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</si>
  <si>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</si>
  <si>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</si>
  <si>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</si>
  <si>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</si>
  <si>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</si>
  <si>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</si>
  <si>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</si>
  <si>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</si>
  <si>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</si>
  <si>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</si>
  <si>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</si>
  <si>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</si>
  <si>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</si>
  <si>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</si>
  <si>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</si>
  <si>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</si>
  <si>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</si>
  <si>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</si>
  <si>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</si>
  <si>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</si>
  <si>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</si>
  <si>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</si>
  <si>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</si>
  <si>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</si>
  <si>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</si>
  <si>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</si>
  <si>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</si>
  <si>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</si>
  <si>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</si>
  <si>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</si>
  <si>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</si>
  <si>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</si>
  <si>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</si>
  <si>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</si>
  <si>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</si>
  <si>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</si>
  <si>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</si>
  <si>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Ausarbeitung des Fragenbogens</t>
  </si>
  <si>
    <t xml:space="preserve">Recherche- Softwareeingenproduktion, Architektur, Programmiersprachen ect. </t>
  </si>
  <si>
    <t>Dokumentation Spezifische Fragen über Softwareeigenentwicklung, Ausarbeitung SeminararbeitDokument</t>
  </si>
  <si>
    <t>1. Mailenstein Präsentation</t>
  </si>
  <si>
    <t>2. Mailenstein Präsentation</t>
  </si>
  <si>
    <t>3. Mailenstein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</si>
</sst>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83</c:v>
                </c:pt>
                <c:pt idx="1">
                  <c:v>77</c:v>
                </c:pt>
                <c:pt idx="2">
                  <c:v>13</c:v>
                </c:pt>
                <c:pt idx="3">
                  <c:v>43</c:v>
                </c:pt>
                <c:pt idx="4">
                  <c:v>24.333333333333336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F63" totalsRowShown="0" headerRowDxfId="21">
  <autoFilter ref="B6:F63"/>
  <sortState ref="B7:H63">
    <sortCondition ref="C6:C63"/>
  </sortState>
  <tableColumns count="5">
    <tableColumn id="3" name="Beschreibung"/>
    <tableColumn id="8" name="Datum"/>
    <tableColumn id="4" name="von"/>
    <tableColumn id="5" name="bis"/>
    <tableColumn id="15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34" displayName="Tabelle34" ref="B6:F65" totalsRowShown="0" headerRowDxfId="19">
  <autoFilter ref="B6:F65"/>
  <sortState ref="B7:H45">
    <sortCondition ref="D6:D45"/>
  </sortState>
  <tableColumns count="5">
    <tableColumn id="2" name="Beschreibung" dataDxfId="18"/>
    <tableColumn id="3" name="Datum" dataDxfId="17"/>
    <tableColumn id="8" name="von" dataDxfId="16"/>
    <tableColumn id="4" name="bis" dataDxfId="15"/>
    <tableColumn id="5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5" displayName="Tabelle35" ref="B6:F66" totalsRowCount="1" headerRowDxfId="13">
  <autoFilter ref="B6:F65"/>
  <sortState ref="B7:H45">
    <sortCondition ref="D6:D45"/>
  </sortState>
  <tableColumns count="5">
    <tableColumn id="2" name="Beschreibung" totalsRowLabel="GESAMT" totalsRowDxfId="12"/>
    <tableColumn id="3" name="Datum" totalsRowDxfId="11"/>
    <tableColumn id="8" name="von" totalsRowDxfId="10"/>
    <tableColumn id="4" name="bis" totalsRowDxfId="9"/>
    <tableColumn id="5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7">
  <autoFilter ref="B6:F58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8" totalsRowShown="0" headerRowDxfId="1">
  <autoFilter ref="B6:F58"/>
  <sortState ref="B7:H58">
    <sortCondition ref="C6:C58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zoomScale="85" zoomScaleNormal="85" workbookViewId="0">
      <selection activeCell="F11" sqref="F11"/>
    </sheetView>
  </sheetViews>
  <sheetFormatPr defaultColWidth="10.72656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7265625" customWidth="1" outlineLevel="1"/>
    <col min="6" max="6" width="15.26953125" customWidth="1" outlineLevel="1"/>
    <col min="7" max="7" width="27.453125" bestFit="1" customWidth="1"/>
    <col min="8" max="8" width="38.26953125" bestFit="1" customWidth="1"/>
    <col min="9" max="9" width="14.7265625" customWidth="1"/>
    <col min="10" max="10" width="9.453125" bestFit="1" customWidth="1"/>
    <col min="11" max="11" width="41.453125" customWidth="1"/>
  </cols>
  <sheetData>
    <row r="2" spans="1:10" ht="14.65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5">
      <c r="A4" s="1">
        <f>Samardzic!F63</f>
        <v>83</v>
      </c>
      <c r="B4" s="1">
        <f>Dusanic!F65</f>
        <v>77</v>
      </c>
      <c r="C4" s="1">
        <f>Tabelle35[[#Totals],[Dauer]]</f>
        <v>13</v>
      </c>
      <c r="D4" s="1">
        <f>Tomic!F58</f>
        <v>43</v>
      </c>
      <c r="E4" s="1">
        <f>Stojcevic!F58</f>
        <v>24.333333333333336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4"/>
  <sheetViews>
    <sheetView topLeftCell="A46" zoomScale="110" zoomScaleNormal="110" workbookViewId="0">
      <selection activeCell="B50" sqref="B50"/>
    </sheetView>
  </sheetViews>
  <sheetFormatPr defaultColWidth="10.7265625" defaultRowHeight="14.5" x14ac:dyDescent="0.35"/>
  <cols>
    <col min="1" max="1" width="8.7265625" customWidth="1"/>
    <col min="2" max="2" width="90.7265625" customWidth="1"/>
    <col min="3" max="3" width="16.7265625" customWidth="1"/>
    <col min="4" max="4" width="10.45312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3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3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3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3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3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3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3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3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3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3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3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3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3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3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3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3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3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3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3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3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3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3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3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3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3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3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3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3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3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3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3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3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3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3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3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35">
      <c r="B44" s="23" t="s">
        <v>45</v>
      </c>
      <c r="C44" s="20">
        <v>43496</v>
      </c>
      <c r="D44" s="21">
        <v>0.41666666666666669</v>
      </c>
      <c r="E44" s="21">
        <v>0.58333333333333337</v>
      </c>
      <c r="F44">
        <f>(Tabelle3[[#This Row],[bis]]*24)-(Tabelle3[[#This Row],[von]]*24)</f>
        <v>4</v>
      </c>
    </row>
    <row r="45" spans="2:6" x14ac:dyDescent="0.35">
      <c r="B45" s="23" t="s">
        <v>46</v>
      </c>
      <c r="C45" s="20">
        <v>43500</v>
      </c>
      <c r="D45" s="21">
        <v>0.41666666666666669</v>
      </c>
      <c r="E45" s="21">
        <v>0.5</v>
      </c>
      <c r="F45">
        <f>(Tabelle3[[#This Row],[bis]]*24)-(Tabelle3[[#This Row],[von]]*24)</f>
        <v>2</v>
      </c>
    </row>
    <row r="46" spans="2:6" x14ac:dyDescent="0.35">
      <c r="B46" s="23" t="s">
        <v>47</v>
      </c>
      <c r="C46" s="20">
        <v>43499</v>
      </c>
      <c r="D46" s="21">
        <v>0.33333333333333331</v>
      </c>
      <c r="E46" s="21">
        <v>0.4375</v>
      </c>
      <c r="F46">
        <f>(Tabelle3[[#This Row],[bis]]*24)-(Tabelle3[[#This Row],[von]]*24)</f>
        <v>2.5</v>
      </c>
    </row>
    <row r="47" spans="2:6" x14ac:dyDescent="0.35">
      <c r="B47" s="23" t="s">
        <v>48</v>
      </c>
      <c r="C47" s="20">
        <v>43506</v>
      </c>
      <c r="D47" s="21">
        <v>0.375</v>
      </c>
      <c r="E47" s="21">
        <v>0.41666666666666669</v>
      </c>
      <c r="F47">
        <f>(Tabelle3[[#This Row],[bis]]*24)-(Tabelle3[[#This Row],[von]]*24)</f>
        <v>1</v>
      </c>
    </row>
    <row r="48" spans="2:6" x14ac:dyDescent="0.35">
      <c r="B48" s="23" t="s">
        <v>49</v>
      </c>
      <c r="C48" s="20">
        <v>43507</v>
      </c>
      <c r="D48" s="21">
        <v>0.41666666666666669</v>
      </c>
      <c r="E48" s="21">
        <v>0.45833333333333331</v>
      </c>
      <c r="F48">
        <f>(Tabelle3[[#This Row],[bis]]*24)-(Tabelle3[[#This Row],[von]]*24)</f>
        <v>1</v>
      </c>
    </row>
    <row r="49" spans="1:6" x14ac:dyDescent="0.35">
      <c r="B49" s="23" t="s">
        <v>50</v>
      </c>
      <c r="C49" s="20">
        <v>43507</v>
      </c>
      <c r="D49" s="21">
        <v>0.35416666666666669</v>
      </c>
      <c r="E49" s="21">
        <v>0.39583333333333331</v>
      </c>
      <c r="F49">
        <f>(Tabelle3[[#This Row],[bis]]*24)-(Tabelle3[[#This Row],[von]]*24)</f>
        <v>1</v>
      </c>
    </row>
    <row r="50" spans="1:6" x14ac:dyDescent="0.35">
      <c r="B50" s="23" t="s">
        <v>51</v>
      </c>
      <c r="C50" s="20">
        <v>43507</v>
      </c>
      <c r="D50" s="21">
        <v>0.41666666666666669</v>
      </c>
      <c r="E50" s="21">
        <v>0.83333333333333337</v>
      </c>
      <c r="F50">
        <f>(Tabelle3[[#This Row],[bis]]*24)-(Tabelle3[[#This Row],[von]]*24)</f>
        <v>10</v>
      </c>
    </row>
    <row r="51" spans="1:6" x14ac:dyDescent="0.35">
      <c r="B51" s="23" t="s">
        <v>52</v>
      </c>
      <c r="C51" s="20">
        <v>43508</v>
      </c>
      <c r="D51" s="21">
        <v>0.5</v>
      </c>
      <c r="E51" s="21">
        <v>0.625</v>
      </c>
      <c r="F51" s="24">
        <f>(Tabelle3[[#This Row],[bis]]*24)-(Tabelle3[[#This Row],[von]]*24)</f>
        <v>3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5"/>
      <c r="D56" s="26"/>
      <c r="E56" s="27"/>
      <c r="F56" s="24">
        <f>(Tabelle3[[#This Row],[bis]]*24)-(Tabelle3[[#This Row],[von]]*24)</f>
        <v>0</v>
      </c>
    </row>
    <row r="57" spans="1:6" x14ac:dyDescent="0.3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35">
      <c r="B58" s="23"/>
      <c r="C58" s="25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39" t="s">
        <v>8</v>
      </c>
      <c r="C63" s="28"/>
      <c r="D63" s="28"/>
      <c r="E63" s="28"/>
      <c r="F63">
        <f>SUM(F7:F62)</f>
        <v>83</v>
      </c>
    </row>
    <row r="64" spans="1:6" x14ac:dyDescent="0.35">
      <c r="A64" s="6"/>
    </row>
    <row r="65" spans="1:4" x14ac:dyDescent="0.35">
      <c r="A65" s="6"/>
      <c r="B65" s="6"/>
      <c r="C65" s="6"/>
      <c r="D65" s="6"/>
    </row>
    <row r="66" spans="1:4" ht="18.5" x14ac:dyDescent="0.45">
      <c r="A66" s="6"/>
      <c r="B66" s="29"/>
      <c r="C66" s="6"/>
      <c r="D66" s="6"/>
    </row>
    <row r="67" spans="1:4" x14ac:dyDescent="0.35">
      <c r="A67" s="6"/>
      <c r="B67" s="6"/>
      <c r="C67" s="6"/>
      <c r="D67" s="6"/>
    </row>
    <row r="68" spans="1:4" ht="15.5" x14ac:dyDescent="0.35">
      <c r="A68" s="6"/>
      <c r="B68" s="30"/>
      <c r="C68" s="30"/>
      <c r="D68" s="31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33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34"/>
      <c r="C108" s="6"/>
      <c r="D108" s="32"/>
    </row>
    <row r="109" spans="1:4" x14ac:dyDescent="0.35">
      <c r="A109" s="6"/>
      <c r="B109" s="6"/>
      <c r="C109" s="6"/>
      <c r="D109" s="6"/>
    </row>
    <row r="110" spans="1:4" x14ac:dyDescent="0.35">
      <c r="A110" s="6"/>
      <c r="B110" s="6"/>
      <c r="C110" s="6"/>
      <c r="D110" s="6"/>
    </row>
    <row r="111" spans="1:4" ht="18.5" x14ac:dyDescent="0.45">
      <c r="A111" s="6"/>
      <c r="B111" s="29"/>
      <c r="C111" s="6"/>
      <c r="D111" s="6"/>
    </row>
    <row r="112" spans="1:4" x14ac:dyDescent="0.35">
      <c r="A112" s="6"/>
      <c r="B112" s="6"/>
      <c r="C112" s="6"/>
      <c r="D112" s="6"/>
    </row>
    <row r="113" spans="1:4" ht="15.5" x14ac:dyDescent="0.35">
      <c r="A113" s="6"/>
      <c r="B113" s="30"/>
      <c r="C113" s="30"/>
      <c r="D113" s="31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34"/>
      <c r="C153" s="6"/>
      <c r="D153" s="32"/>
    </row>
    <row r="154" spans="1:4" x14ac:dyDescent="0.35">
      <c r="A154" s="6"/>
      <c r="B154" s="6"/>
      <c r="C154" s="6"/>
      <c r="D154" s="6"/>
    </row>
    <row r="155" spans="1:4" x14ac:dyDescent="0.35">
      <c r="A155" s="6"/>
      <c r="B155" s="6"/>
      <c r="C155" s="6"/>
      <c r="D155" s="6"/>
    </row>
    <row r="156" spans="1:4" ht="18.5" x14ac:dyDescent="0.45">
      <c r="A156" s="6"/>
      <c r="B156" s="29"/>
      <c r="C156" s="6"/>
      <c r="D156" s="6"/>
    </row>
    <row r="157" spans="1:4" x14ac:dyDescent="0.35">
      <c r="A157" s="6"/>
      <c r="B157" s="6"/>
      <c r="C157" s="6"/>
      <c r="D157" s="6"/>
    </row>
    <row r="158" spans="1:4" ht="15.5" x14ac:dyDescent="0.35">
      <c r="A158" s="6"/>
      <c r="B158" s="30"/>
      <c r="C158" s="30"/>
      <c r="D158" s="31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34"/>
      <c r="C198" s="6"/>
      <c r="D198" s="32"/>
    </row>
    <row r="199" spans="1:4" x14ac:dyDescent="0.35">
      <c r="A199" s="6"/>
      <c r="B199" s="6"/>
      <c r="C199" s="6"/>
      <c r="D199" s="6"/>
    </row>
    <row r="200" spans="1:4" x14ac:dyDescent="0.35">
      <c r="A200" s="6"/>
      <c r="B200" s="6"/>
      <c r="C200" s="6"/>
      <c r="D200" s="6"/>
    </row>
    <row r="201" spans="1:4" ht="18.5" x14ac:dyDescent="0.45">
      <c r="A201" s="6"/>
      <c r="B201" s="29"/>
      <c r="C201" s="6"/>
      <c r="D201" s="6"/>
    </row>
    <row r="202" spans="1:4" x14ac:dyDescent="0.35">
      <c r="A202" s="6"/>
      <c r="B202" s="6"/>
      <c r="C202" s="6"/>
      <c r="D202" s="6"/>
    </row>
    <row r="203" spans="1:4" ht="15.5" x14ac:dyDescent="0.35">
      <c r="A203" s="6"/>
      <c r="B203" s="30"/>
      <c r="C203" s="30"/>
      <c r="D203" s="31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0"/>
  <sheetViews>
    <sheetView topLeftCell="A4" workbookViewId="0">
      <selection activeCell="E33" sqref="E33"/>
    </sheetView>
  </sheetViews>
  <sheetFormatPr defaultColWidth="10.7265625" defaultRowHeight="14.5" x14ac:dyDescent="0.35"/>
  <cols>
    <col min="1" max="1" width="8.7265625" customWidth="1"/>
    <col min="2" max="2" width="90.7265625" customWidth="1"/>
    <col min="3" max="3" width="16.7265625" customWidth="1"/>
    <col min="4" max="4" width="10.45312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(Tabelle34[[#This Row],[bis]]*24)-(Tabelle34[[#This Row],[von]]*24)</f>
        <v>1.5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35">
      <c r="B9" s="19" t="s">
        <v>23</v>
      </c>
      <c r="C9" s="40">
        <v>43393</v>
      </c>
      <c r="D9" s="27">
        <v>0.5</v>
      </c>
      <c r="E9" s="26">
        <v>0.75</v>
      </c>
      <c r="F9" s="24">
        <f>(Tabelle34[[#This Row],[bis]]*24)-(Tabelle34[[#This Row],[von]]*24)</f>
        <v>6</v>
      </c>
    </row>
    <row r="10" spans="1:6" x14ac:dyDescent="0.35">
      <c r="A10" s="22"/>
      <c r="B10" s="19" t="s">
        <v>54</v>
      </c>
      <c r="C10" s="20">
        <v>43394</v>
      </c>
      <c r="D10" s="21">
        <v>0.66666666666666663</v>
      </c>
      <c r="E10" s="21">
        <v>0.83333333333333337</v>
      </c>
      <c r="F10">
        <f>(Tabelle34[[#This Row],[bis]]*24)-(Tabelle34[[#This Row],[von]]*24)</f>
        <v>4</v>
      </c>
    </row>
    <row r="11" spans="1:6" x14ac:dyDescent="0.35">
      <c r="B11" s="19" t="s">
        <v>18</v>
      </c>
      <c r="C11" s="20">
        <v>43395</v>
      </c>
      <c r="D11" s="21">
        <v>0.75</v>
      </c>
      <c r="E11" s="21">
        <v>0.875</v>
      </c>
      <c r="F11">
        <f>(Tabelle34[[#This Row],[bis]]*24)-(Tabelle34[[#This Row],[von]]*24)</f>
        <v>3</v>
      </c>
    </row>
    <row r="12" spans="1:6" x14ac:dyDescent="0.35">
      <c r="B12" s="19" t="s">
        <v>56</v>
      </c>
      <c r="C12" s="20">
        <v>43397</v>
      </c>
      <c r="D12" s="21">
        <v>0.70833333333333337</v>
      </c>
      <c r="E12" s="21">
        <v>0.75</v>
      </c>
      <c r="F12" s="24">
        <f>(Tabelle34[[#This Row],[bis]]*24)-(Tabelle34[[#This Row],[von]]*24)</f>
        <v>1</v>
      </c>
    </row>
    <row r="13" spans="1:6" x14ac:dyDescent="0.35">
      <c r="B13" s="19" t="s">
        <v>18</v>
      </c>
      <c r="C13" s="20">
        <v>43412</v>
      </c>
      <c r="D13" s="21">
        <v>0.64583333333333337</v>
      </c>
      <c r="E13" s="21">
        <v>0.70833333333333337</v>
      </c>
      <c r="F13">
        <f>(Tabelle34[[#This Row],[bis]]*24)-(Tabelle34[[#This Row],[von]]*24)</f>
        <v>1.5</v>
      </c>
    </row>
    <row r="14" spans="1:6" x14ac:dyDescent="0.35">
      <c r="B14" s="19" t="s">
        <v>32</v>
      </c>
      <c r="C14" s="20">
        <v>43414</v>
      </c>
      <c r="D14" s="21">
        <v>0.5</v>
      </c>
      <c r="E14" s="21">
        <v>0.625</v>
      </c>
      <c r="F14" s="24">
        <f>(Tabelle34[[#This Row],[bis]]*24)-(Tabelle34[[#This Row],[von]]*24)</f>
        <v>3</v>
      </c>
    </row>
    <row r="15" spans="1:6" x14ac:dyDescent="0.35">
      <c r="B15" s="19" t="s">
        <v>33</v>
      </c>
      <c r="C15" s="20">
        <v>43416</v>
      </c>
      <c r="D15" s="21">
        <v>0.39583333333333331</v>
      </c>
      <c r="E15" s="21">
        <v>0.4375</v>
      </c>
      <c r="F15">
        <f>(Tabelle34[[#This Row],[bis]]*24)-(Tabelle34[[#This Row],[von]]*24)</f>
        <v>1</v>
      </c>
    </row>
    <row r="16" spans="1:6" x14ac:dyDescent="0.35">
      <c r="B16" s="19" t="s">
        <v>18</v>
      </c>
      <c r="C16" s="20">
        <v>43418</v>
      </c>
      <c r="D16" s="21">
        <v>0.64583333333333337</v>
      </c>
      <c r="E16" s="21">
        <v>0.75</v>
      </c>
      <c r="F16" s="24">
        <f>(Tabelle34[[#This Row],[bis]]*24)-(Tabelle34[[#This Row],[von]]*24)</f>
        <v>2.5</v>
      </c>
    </row>
    <row r="17" spans="2:6" x14ac:dyDescent="0.35">
      <c r="B17" s="19" t="s">
        <v>55</v>
      </c>
      <c r="C17" s="20">
        <v>43421</v>
      </c>
      <c r="D17" s="21">
        <v>0.45833333333333331</v>
      </c>
      <c r="E17" s="21">
        <v>0.625</v>
      </c>
      <c r="F17">
        <f>(Tabelle34[[#This Row],[bis]]*24)-(Tabelle34[[#This Row],[von]]*24)</f>
        <v>4</v>
      </c>
    </row>
    <row r="18" spans="2:6" x14ac:dyDescent="0.35">
      <c r="B18" s="19" t="s">
        <v>57</v>
      </c>
      <c r="C18" s="20">
        <v>43425</v>
      </c>
      <c r="D18" s="21">
        <v>0.70833333333333337</v>
      </c>
      <c r="E18" s="21">
        <v>0.75</v>
      </c>
      <c r="F18">
        <f>(Tabelle34[[#This Row],[bis]]*24)-(Tabelle34[[#This Row],[von]]*24)</f>
        <v>1</v>
      </c>
    </row>
    <row r="19" spans="2:6" x14ac:dyDescent="0.35">
      <c r="B19" s="19" t="s">
        <v>18</v>
      </c>
      <c r="C19" s="20">
        <v>43439</v>
      </c>
      <c r="D19" s="21">
        <v>0.72916666666666663</v>
      </c>
      <c r="E19" s="21">
        <v>0.79166666666666663</v>
      </c>
      <c r="F19">
        <f>(Tabelle34[[#This Row],[bis]]*24)-(Tabelle34[[#This Row],[von]]*24)</f>
        <v>1.5</v>
      </c>
    </row>
    <row r="20" spans="2:6" x14ac:dyDescent="0.35">
      <c r="B20" s="19" t="s">
        <v>40</v>
      </c>
      <c r="C20" s="20">
        <v>43441</v>
      </c>
      <c r="D20" s="21">
        <v>0.35416666666666669</v>
      </c>
      <c r="E20" s="21">
        <v>0.54166666666666663</v>
      </c>
      <c r="F20" s="24">
        <f>(Tabelle34[[#This Row],[bis]]*24)-(Tabelle34[[#This Row],[von]]*24)</f>
        <v>4.5</v>
      </c>
    </row>
    <row r="21" spans="2:6" x14ac:dyDescent="0.35">
      <c r="B21" s="19" t="s">
        <v>41</v>
      </c>
      <c r="C21" s="20">
        <v>43444</v>
      </c>
      <c r="D21" s="21">
        <v>0.45833333333333331</v>
      </c>
      <c r="E21" s="21">
        <v>0.70833333333333337</v>
      </c>
      <c r="F21">
        <f>(Tabelle34[[#This Row],[bis]]*24)-(Tabelle34[[#This Row],[von]]*24)</f>
        <v>6</v>
      </c>
    </row>
    <row r="22" spans="2:6" x14ac:dyDescent="0.35">
      <c r="B22" s="19" t="s">
        <v>18</v>
      </c>
      <c r="C22" s="20">
        <v>43446</v>
      </c>
      <c r="D22" s="21">
        <v>0.70833333333333337</v>
      </c>
      <c r="E22" s="21">
        <v>0.75</v>
      </c>
      <c r="F22">
        <f>(Tabelle34[[#This Row],[bis]]*24)-(Tabelle34[[#This Row],[von]]*24)</f>
        <v>1</v>
      </c>
    </row>
    <row r="23" spans="2:6" x14ac:dyDescent="0.35">
      <c r="B23" s="19" t="s">
        <v>53</v>
      </c>
      <c r="C23" s="20">
        <v>43454</v>
      </c>
      <c r="D23" s="21">
        <v>0.5</v>
      </c>
      <c r="E23" s="21">
        <v>0.58333333333333337</v>
      </c>
      <c r="F23" s="24">
        <f>(Tabelle34[[#This Row],[bis]]*24)-(Tabelle34[[#This Row],[von]]*24)</f>
        <v>2</v>
      </c>
    </row>
    <row r="24" spans="2:6" x14ac:dyDescent="0.35">
      <c r="B24" s="19" t="s">
        <v>18</v>
      </c>
      <c r="C24" s="20">
        <v>43476</v>
      </c>
      <c r="D24" s="21">
        <v>0.58333333333333337</v>
      </c>
      <c r="E24" s="21">
        <v>0.66666666666666663</v>
      </c>
      <c r="F24">
        <f>(Tabelle34[[#This Row],[bis]]*24)-(Tabelle34[[#This Row],[von]]*24)</f>
        <v>2</v>
      </c>
    </row>
    <row r="25" spans="2:6" x14ac:dyDescent="0.35">
      <c r="B25" s="19" t="s">
        <v>53</v>
      </c>
      <c r="C25" s="20">
        <v>43480</v>
      </c>
      <c r="D25" s="21">
        <v>0.41666666666666669</v>
      </c>
      <c r="E25" s="21">
        <v>0.5</v>
      </c>
      <c r="F25">
        <f>(Tabelle34[[#This Row],[bis]]*24)-(Tabelle34[[#This Row],[von]]*24)</f>
        <v>2</v>
      </c>
    </row>
    <row r="26" spans="2:6" x14ac:dyDescent="0.35">
      <c r="B26" s="19" t="s">
        <v>58</v>
      </c>
      <c r="C26" s="20">
        <v>43481</v>
      </c>
      <c r="D26" s="21">
        <v>0.70833333333333337</v>
      </c>
      <c r="E26" s="21">
        <v>0.75</v>
      </c>
      <c r="F26" s="24">
        <f>(Tabelle34[[#This Row],[bis]]*24)-(Tabelle34[[#This Row],[von]]*24)</f>
        <v>1</v>
      </c>
    </row>
    <row r="27" spans="2:6" x14ac:dyDescent="0.35">
      <c r="B27" s="19" t="s">
        <v>18</v>
      </c>
      <c r="C27" s="20">
        <v>43495</v>
      </c>
      <c r="D27" s="21">
        <v>0.66666666666666663</v>
      </c>
      <c r="E27" s="21">
        <v>0.75</v>
      </c>
      <c r="F27">
        <f>(Tabelle34[[#This Row],[bis]]*24)-(Tabelle34[[#This Row],[von]]*24)</f>
        <v>2</v>
      </c>
    </row>
    <row r="28" spans="2:6" x14ac:dyDescent="0.35">
      <c r="B28" s="19" t="s">
        <v>47</v>
      </c>
      <c r="C28" s="20">
        <v>43496</v>
      </c>
      <c r="D28" s="21">
        <v>0.5</v>
      </c>
      <c r="E28" s="21">
        <v>0.70833333333333337</v>
      </c>
      <c r="F28">
        <f>(Tabelle34[[#This Row],[bis]]*24)-(Tabelle34[[#This Row],[von]]*24)</f>
        <v>5</v>
      </c>
    </row>
    <row r="29" spans="2:6" x14ac:dyDescent="0.35">
      <c r="B29" s="19" t="s">
        <v>41</v>
      </c>
      <c r="C29" s="20">
        <v>43501</v>
      </c>
      <c r="D29" s="21">
        <v>0.41666666666666669</v>
      </c>
      <c r="E29" s="21">
        <v>0.625</v>
      </c>
      <c r="F29" s="24">
        <f>(Tabelle34[[#This Row],[bis]]*24)-(Tabelle34[[#This Row],[von]]*24)</f>
        <v>5</v>
      </c>
    </row>
    <row r="30" spans="2:6" x14ac:dyDescent="0.35">
      <c r="B30" s="19" t="s">
        <v>41</v>
      </c>
      <c r="C30" s="20">
        <v>43502</v>
      </c>
      <c r="D30" s="21">
        <v>0.5</v>
      </c>
      <c r="E30" s="21">
        <v>0.70833333333333337</v>
      </c>
      <c r="F30">
        <f>(Tabelle34[[#This Row],[bis]]*24)-(Tabelle34[[#This Row],[von]]*24)</f>
        <v>5</v>
      </c>
    </row>
    <row r="31" spans="2:6" x14ac:dyDescent="0.35">
      <c r="B31" s="19" t="s">
        <v>41</v>
      </c>
      <c r="C31" s="20">
        <v>43503</v>
      </c>
      <c r="D31" s="21">
        <v>0.5</v>
      </c>
      <c r="E31" s="21">
        <v>0.66666666666666663</v>
      </c>
      <c r="F31">
        <f>(Tabelle34[[#This Row],[bis]]*24)-(Tabelle34[[#This Row],[von]]*24)</f>
        <v>4</v>
      </c>
    </row>
    <row r="32" spans="2:6" x14ac:dyDescent="0.35">
      <c r="B32" s="23" t="s">
        <v>51</v>
      </c>
      <c r="C32" s="20">
        <v>43507</v>
      </c>
      <c r="D32" s="21">
        <v>0.58333333333333337</v>
      </c>
      <c r="E32" s="21">
        <v>0.66666666666666663</v>
      </c>
      <c r="F32" s="24">
        <f>(Tabelle34[[#This Row],[bis]]*24)-(Tabelle34[[#This Row],[von]]*24)</f>
        <v>2</v>
      </c>
    </row>
    <row r="33" spans="2:6" x14ac:dyDescent="0.35">
      <c r="B33" s="23" t="s">
        <v>52</v>
      </c>
      <c r="C33" s="20">
        <v>43508</v>
      </c>
      <c r="D33" s="21">
        <v>0.5</v>
      </c>
      <c r="E33" s="21">
        <v>0.625</v>
      </c>
      <c r="F33">
        <f>(Tabelle34[[#This Row],[bis]]*24)-(Tabelle34[[#This Row],[von]]*24)</f>
        <v>3</v>
      </c>
    </row>
    <row r="34" spans="2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5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35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35">
      <c r="B37" s="23"/>
      <c r="C37" s="20"/>
      <c r="D37" s="21"/>
      <c r="E37" s="21"/>
      <c r="F37">
        <f>(Tabelle34[[#This Row],[bis]]*24)-(Tabelle34[[#This Row],[von]]*24)</f>
        <v>0</v>
      </c>
    </row>
    <row r="38" spans="2:6" x14ac:dyDescent="0.35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35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5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5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5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35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5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5">
      <c r="B50" s="23"/>
      <c r="C50" s="20"/>
      <c r="D50" s="21"/>
      <c r="E50" s="21"/>
      <c r="F50" s="24">
        <f>(Tabelle34[[#This Row],[bis]]*24)-(Tabelle34[[#This Row],[von]]*24)</f>
        <v>0</v>
      </c>
    </row>
    <row r="51" spans="1:6" x14ac:dyDescent="0.35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5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5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6" s="12" customFormat="1" x14ac:dyDescent="0.3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6" s="12" customFormat="1" x14ac:dyDescent="0.3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6" s="12" customFormat="1" x14ac:dyDescent="0.35">
      <c r="A59" s="6"/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s="12" customFormat="1" x14ac:dyDescent="0.35">
      <c r="A60" s="6"/>
      <c r="B60" s="23"/>
      <c r="C60" s="25"/>
      <c r="D60" s="21"/>
      <c r="E60" s="21"/>
      <c r="F60">
        <f>(Tabelle34[[#This Row],[bis]]*24)-(Tabelle34[[#This Row],[von]]*24)</f>
        <v>0</v>
      </c>
    </row>
    <row r="61" spans="1:6" s="12" customFormat="1" x14ac:dyDescent="0.35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5">
      <c r="A62" s="6"/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s="12" customFormat="1" x14ac:dyDescent="0.35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35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5">
      <c r="A65" s="6"/>
      <c r="B65" s="39" t="s">
        <v>8</v>
      </c>
      <c r="C65" s="28"/>
      <c r="D65" s="28"/>
      <c r="E65" s="28"/>
      <c r="F65">
        <f>SUM(F7:F64)</f>
        <v>77</v>
      </c>
    </row>
    <row r="66" spans="1:7" s="12" customFormat="1" x14ac:dyDescent="0.35">
      <c r="A66" s="6"/>
      <c r="B66"/>
      <c r="C66"/>
      <c r="D66"/>
      <c r="F66"/>
      <c r="G66"/>
    </row>
    <row r="67" spans="1:7" s="12" customFormat="1" x14ac:dyDescent="0.35">
      <c r="A67" s="6"/>
      <c r="B67" s="6"/>
      <c r="C67" s="6"/>
      <c r="D67" s="6"/>
      <c r="F67"/>
      <c r="G67"/>
    </row>
    <row r="68" spans="1:7" s="12" customFormat="1" ht="18.5" x14ac:dyDescent="0.45">
      <c r="A68" s="6"/>
      <c r="B68" s="29"/>
      <c r="C68" s="6"/>
      <c r="D68" s="6"/>
      <c r="F68"/>
      <c r="G68"/>
    </row>
    <row r="69" spans="1:7" s="12" customFormat="1" x14ac:dyDescent="0.35">
      <c r="A69" s="6"/>
      <c r="B69" s="6"/>
      <c r="C69" s="6"/>
      <c r="D69" s="6"/>
      <c r="F69"/>
      <c r="G69"/>
    </row>
    <row r="70" spans="1:7" s="12" customFormat="1" ht="15.5" x14ac:dyDescent="0.35">
      <c r="A70" s="6"/>
      <c r="B70" s="30"/>
      <c r="C70" s="30"/>
      <c r="D70" s="31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33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34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6"/>
      <c r="F111"/>
      <c r="G111"/>
    </row>
    <row r="112" spans="1:7" s="12" customFormat="1" x14ac:dyDescent="0.35">
      <c r="A112" s="6"/>
      <c r="B112" s="6"/>
      <c r="C112" s="6"/>
      <c r="D112" s="6"/>
      <c r="F112"/>
      <c r="G112"/>
    </row>
    <row r="113" spans="1:7" s="12" customFormat="1" ht="18.5" x14ac:dyDescent="0.45">
      <c r="A113" s="6"/>
      <c r="B113" s="29"/>
      <c r="C113" s="6"/>
      <c r="D113" s="6"/>
      <c r="F113"/>
      <c r="G113"/>
    </row>
    <row r="114" spans="1:7" s="12" customFormat="1" x14ac:dyDescent="0.35">
      <c r="A114" s="6"/>
      <c r="B114" s="6"/>
      <c r="C114" s="6"/>
      <c r="D114" s="6"/>
      <c r="F114"/>
      <c r="G114"/>
    </row>
    <row r="115" spans="1:7" s="12" customFormat="1" ht="15.5" x14ac:dyDescent="0.35">
      <c r="A115" s="6"/>
      <c r="B115" s="30"/>
      <c r="C115" s="30"/>
      <c r="D115" s="31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34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6"/>
      <c r="F156"/>
      <c r="G156"/>
    </row>
    <row r="157" spans="1:7" s="12" customFormat="1" x14ac:dyDescent="0.35">
      <c r="A157" s="6"/>
      <c r="B157" s="6"/>
      <c r="C157" s="6"/>
      <c r="D157" s="6"/>
      <c r="F157"/>
      <c r="G157"/>
    </row>
    <row r="158" spans="1:7" s="12" customFormat="1" ht="18.5" x14ac:dyDescent="0.45">
      <c r="A158" s="6"/>
      <c r="B158" s="29"/>
      <c r="C158" s="6"/>
      <c r="D158" s="6"/>
      <c r="F158"/>
      <c r="G158"/>
    </row>
    <row r="159" spans="1:7" s="12" customFormat="1" x14ac:dyDescent="0.35">
      <c r="A159" s="6"/>
      <c r="B159" s="6"/>
      <c r="C159" s="6"/>
      <c r="D159" s="6"/>
      <c r="F159"/>
      <c r="G159"/>
    </row>
    <row r="160" spans="1:7" s="12" customFormat="1" ht="15.5" x14ac:dyDescent="0.35">
      <c r="A160" s="6"/>
      <c r="B160" s="30"/>
      <c r="C160" s="30"/>
      <c r="D160" s="31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34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6"/>
      <c r="F201"/>
      <c r="G201"/>
    </row>
    <row r="202" spans="1:7" s="12" customFormat="1" x14ac:dyDescent="0.35">
      <c r="A202" s="6"/>
      <c r="B202" s="6"/>
      <c r="C202" s="6"/>
      <c r="D202" s="6"/>
      <c r="F202"/>
      <c r="G202"/>
    </row>
    <row r="203" spans="1:7" s="12" customFormat="1" ht="18.5" x14ac:dyDescent="0.45">
      <c r="A203" s="6"/>
      <c r="B203" s="29"/>
      <c r="C203" s="6"/>
      <c r="D203" s="6"/>
      <c r="F203"/>
      <c r="G203"/>
    </row>
    <row r="204" spans="1:7" s="12" customFormat="1" x14ac:dyDescent="0.35">
      <c r="A204" s="6"/>
      <c r="B204" s="6"/>
      <c r="C204" s="6"/>
      <c r="D204" s="6"/>
      <c r="F204"/>
      <c r="G204"/>
    </row>
    <row r="205" spans="1:7" s="12" customFormat="1" ht="15.5" x14ac:dyDescent="0.35">
      <c r="A205" s="6"/>
      <c r="B205" s="30"/>
      <c r="C205" s="30"/>
      <c r="D205" s="31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s="12" customFormat="1" x14ac:dyDescent="0.35">
      <c r="A230" s="6"/>
      <c r="B230" s="6"/>
      <c r="C230" s="6"/>
      <c r="D230" s="32"/>
      <c r="F230"/>
      <c r="G230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A235" s="6"/>
      <c r="B235" s="6"/>
      <c r="C235" s="6"/>
      <c r="D235" s="32"/>
    </row>
    <row r="236" spans="1:7" x14ac:dyDescent="0.35">
      <c r="A236" s="6"/>
      <c r="B236" s="6"/>
      <c r="C236" s="6"/>
      <c r="D236" s="32"/>
    </row>
    <row r="237" spans="1:7" x14ac:dyDescent="0.35">
      <c r="A237" s="6"/>
      <c r="B237" s="6"/>
      <c r="C237" s="6"/>
      <c r="D237" s="32"/>
    </row>
    <row r="238" spans="1:7" x14ac:dyDescent="0.35">
      <c r="B238" s="6"/>
      <c r="C238" s="6"/>
      <c r="D238" s="32"/>
    </row>
    <row r="239" spans="1:7" x14ac:dyDescent="0.35">
      <c r="B239" s="6"/>
      <c r="C239" s="6"/>
      <c r="D239" s="32"/>
    </row>
    <row r="240" spans="1:7" x14ac:dyDescent="0.35">
      <c r="B240" s="6"/>
      <c r="C240" s="6"/>
      <c r="D240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workbookViewId="0">
      <selection activeCell="B16" sqref="B16"/>
    </sheetView>
  </sheetViews>
  <sheetFormatPr defaultColWidth="10.7265625" defaultRowHeight="14.5" x14ac:dyDescent="0.35"/>
  <cols>
    <col min="1" max="1" width="8.7265625" customWidth="1"/>
    <col min="2" max="2" width="90.7265625" customWidth="1"/>
    <col min="3" max="3" width="16.7265625" customWidth="1"/>
    <col min="4" max="4" width="11.726562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3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3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3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35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3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3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3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3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3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3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3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3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3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3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3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3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3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3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3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3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3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3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3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3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35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34"/>
      <c r="C94" s="6"/>
      <c r="D94" s="32"/>
      <c r="F94"/>
      <c r="G94"/>
    </row>
    <row r="95" spans="1:7" s="12" customFormat="1" x14ac:dyDescent="0.35">
      <c r="A95" s="6"/>
      <c r="B95" s="6"/>
      <c r="C95" s="6"/>
      <c r="D95" s="6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ht="18.5" x14ac:dyDescent="0.45">
      <c r="A97" s="6"/>
      <c r="B97" s="29"/>
      <c r="C97" s="6"/>
      <c r="D97" s="6"/>
      <c r="F97"/>
      <c r="G97"/>
    </row>
    <row r="98" spans="1:7" s="12" customFormat="1" x14ac:dyDescent="0.35">
      <c r="A98" s="6"/>
      <c r="B98" s="6"/>
      <c r="C98" s="6"/>
      <c r="D98" s="6"/>
      <c r="F98"/>
      <c r="G98"/>
    </row>
    <row r="99" spans="1:7" s="12" customFormat="1" ht="15.5" x14ac:dyDescent="0.35">
      <c r="A99" s="6"/>
      <c r="B99" s="30"/>
      <c r="C99" s="30"/>
      <c r="D99" s="31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34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6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ht="18.5" x14ac:dyDescent="0.45">
      <c r="A142" s="6"/>
      <c r="B142" s="29"/>
      <c r="C142" s="6"/>
      <c r="D142" s="6"/>
      <c r="F142"/>
      <c r="G142"/>
    </row>
    <row r="143" spans="1:7" s="12" customFormat="1" x14ac:dyDescent="0.35">
      <c r="A143" s="6"/>
      <c r="B143" s="6"/>
      <c r="C143" s="6"/>
      <c r="D143" s="6"/>
      <c r="F143"/>
      <c r="G143"/>
    </row>
    <row r="144" spans="1:7" s="12" customFormat="1" ht="15.5" x14ac:dyDescent="0.35">
      <c r="A144" s="6"/>
      <c r="B144" s="30"/>
      <c r="C144" s="30"/>
      <c r="D144" s="31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34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6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ht="18.5" x14ac:dyDescent="0.45">
      <c r="A187" s="6"/>
      <c r="B187" s="29"/>
      <c r="C187" s="6"/>
      <c r="D187" s="6"/>
      <c r="F187"/>
      <c r="G187"/>
    </row>
    <row r="188" spans="1:7" s="12" customFormat="1" x14ac:dyDescent="0.35">
      <c r="A188" s="6"/>
      <c r="B188" s="6"/>
      <c r="C188" s="6"/>
      <c r="D188" s="6"/>
      <c r="F188"/>
      <c r="G188"/>
    </row>
    <row r="189" spans="1:7" s="12" customFormat="1" ht="15.5" x14ac:dyDescent="0.35">
      <c r="A189" s="6"/>
      <c r="B189" s="30"/>
      <c r="C189" s="30"/>
      <c r="D189" s="31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topLeftCell="A4" workbookViewId="0">
      <selection activeCell="B21" sqref="B21"/>
    </sheetView>
  </sheetViews>
  <sheetFormatPr defaultColWidth="10.7265625" defaultRowHeight="14.5" x14ac:dyDescent="0.35"/>
  <cols>
    <col min="1" max="1" width="8.7265625" customWidth="1"/>
    <col min="2" max="2" width="90.7265625" customWidth="1"/>
    <col min="3" max="3" width="16.7265625" customWidth="1"/>
    <col min="4" max="4" width="10.45312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3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3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3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3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3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3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3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3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3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3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3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3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3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3"/>
  <sheetViews>
    <sheetView topLeftCell="A2" workbookViewId="0">
      <selection activeCell="B17" sqref="B17:E17"/>
    </sheetView>
  </sheetViews>
  <sheetFormatPr defaultColWidth="10.7265625" defaultRowHeight="14.5" x14ac:dyDescent="0.35"/>
  <cols>
    <col min="1" max="1" width="8.7265625" customWidth="1"/>
    <col min="2" max="2" width="90.7265625" customWidth="1"/>
    <col min="3" max="3" width="16.7265625" customWidth="1"/>
    <col min="4" max="4" width="10.45312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15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3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3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3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3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3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3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3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5">
      <c r="B17" s="19" t="s">
        <v>40</v>
      </c>
      <c r="C17" s="20">
        <v>43441</v>
      </c>
      <c r="D17" s="21">
        <v>0.35416666666666669</v>
      </c>
      <c r="E17" s="21">
        <v>0.54166666666666663</v>
      </c>
      <c r="F17">
        <f>(Tabelle36[[#This Row],[bis]]*24)-(Tabelle36[[#This Row],[von]]*24)</f>
        <v>4.5</v>
      </c>
    </row>
    <row r="18" spans="2:6" x14ac:dyDescent="0.3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5">
      <c r="B58" s="39" t="s">
        <v>8</v>
      </c>
      <c r="C58" s="28"/>
      <c r="D58" s="28"/>
      <c r="E58" s="28"/>
      <c r="F58">
        <f>SUM(F7:F57)</f>
        <v>24.333333333333336</v>
      </c>
    </row>
    <row r="60" spans="1:6" x14ac:dyDescent="0.35">
      <c r="A60" s="6"/>
      <c r="B60" s="6"/>
      <c r="C60" s="6"/>
      <c r="D60" s="6"/>
    </row>
    <row r="61" spans="1:6" ht="18.5" x14ac:dyDescent="0.45">
      <c r="A61" s="6"/>
      <c r="B61" s="29"/>
      <c r="C61" s="6"/>
      <c r="D61" s="6"/>
    </row>
    <row r="62" spans="1:6" x14ac:dyDescent="0.35">
      <c r="A62" s="6"/>
      <c r="B62" s="6"/>
      <c r="C62" s="6"/>
      <c r="D62" s="6"/>
    </row>
    <row r="63" spans="1:6" ht="15.5" x14ac:dyDescent="0.35">
      <c r="A63" s="6"/>
      <c r="B63" s="30"/>
      <c r="C63" s="30"/>
      <c r="D63" s="31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33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34"/>
      <c r="C103" s="6"/>
      <c r="D103" s="32"/>
    </row>
    <row r="104" spans="1:4" x14ac:dyDescent="0.35">
      <c r="A104" s="6"/>
      <c r="B104" s="6"/>
      <c r="C104" s="6"/>
      <c r="D104" s="6"/>
    </row>
    <row r="105" spans="1:4" x14ac:dyDescent="0.35">
      <c r="A105" s="6"/>
      <c r="B105" s="6"/>
      <c r="C105" s="6"/>
      <c r="D105" s="6"/>
    </row>
    <row r="106" spans="1:4" ht="18.5" x14ac:dyDescent="0.45">
      <c r="A106" s="6"/>
      <c r="B106" s="29"/>
      <c r="C106" s="6"/>
      <c r="D106" s="6"/>
    </row>
    <row r="107" spans="1:4" x14ac:dyDescent="0.35">
      <c r="A107" s="6"/>
      <c r="B107" s="6"/>
      <c r="C107" s="6"/>
      <c r="D107" s="6"/>
    </row>
    <row r="108" spans="1:4" ht="15.5" x14ac:dyDescent="0.35">
      <c r="A108" s="6"/>
      <c r="B108" s="30"/>
      <c r="C108" s="30"/>
      <c r="D108" s="31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34"/>
      <c r="C148" s="6"/>
      <c r="D148" s="32"/>
    </row>
    <row r="149" spans="1:4" x14ac:dyDescent="0.35">
      <c r="A149" s="6"/>
      <c r="B149" s="6"/>
      <c r="C149" s="6"/>
      <c r="D149" s="6"/>
    </row>
    <row r="150" spans="1:4" x14ac:dyDescent="0.35">
      <c r="A150" s="6"/>
      <c r="B150" s="6"/>
      <c r="C150" s="6"/>
      <c r="D150" s="6"/>
    </row>
    <row r="151" spans="1:4" ht="18.5" x14ac:dyDescent="0.45">
      <c r="A151" s="6"/>
      <c r="B151" s="29"/>
      <c r="C151" s="6"/>
      <c r="D151" s="6"/>
    </row>
    <row r="152" spans="1:4" x14ac:dyDescent="0.35">
      <c r="A152" s="6"/>
      <c r="B152" s="6"/>
      <c r="C152" s="6"/>
      <c r="D152" s="6"/>
    </row>
    <row r="153" spans="1:4" ht="15.5" x14ac:dyDescent="0.35">
      <c r="A153" s="6"/>
      <c r="B153" s="30"/>
      <c r="C153" s="30"/>
      <c r="D153" s="31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34"/>
      <c r="C193" s="6"/>
      <c r="D193" s="32"/>
    </row>
    <row r="194" spans="1:4" x14ac:dyDescent="0.35">
      <c r="A194" s="6"/>
      <c r="B194" s="6"/>
      <c r="C194" s="6"/>
      <c r="D194" s="6"/>
    </row>
    <row r="195" spans="1:4" x14ac:dyDescent="0.35">
      <c r="A195" s="6"/>
      <c r="B195" s="6"/>
      <c r="C195" s="6"/>
      <c r="D195" s="6"/>
    </row>
    <row r="196" spans="1:4" ht="18.5" x14ac:dyDescent="0.45">
      <c r="A196" s="6"/>
      <c r="B196" s="29"/>
      <c r="C196" s="6"/>
      <c r="D196" s="6"/>
    </row>
    <row r="197" spans="1:4" x14ac:dyDescent="0.35">
      <c r="A197" s="6"/>
      <c r="B197" s="6"/>
      <c r="C197" s="6"/>
      <c r="D197" s="6"/>
    </row>
    <row r="198" spans="1:4" ht="15.5" x14ac:dyDescent="0.35">
      <c r="A198" s="6"/>
      <c r="B198" s="30"/>
      <c r="C198" s="30"/>
      <c r="D198" s="31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2019-02-12T11:11:37Z</dcterms:modified>
</cp:coreProperties>
</file>