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800460\Desktop\School-Y2-\Business\ProjectManagement\"/>
    </mc:Choice>
  </mc:AlternateContent>
  <xr:revisionPtr revIDLastSave="0" documentId="8_{53E4E826-C7A5-489F-9EBA-DF401A5F4DD5}" xr6:coauthVersionLast="45" xr6:coauthVersionMax="45" xr10:uidLastSave="{00000000-0000-0000-0000-000000000000}"/>
  <bookViews>
    <workbookView xWindow="-8790" yWindow="3390" windowWidth="21600" windowHeight="11385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B23" i="1"/>
  <c r="B9" i="1" l="1"/>
  <c r="A34" i="1" s="1"/>
  <c r="B15" i="1"/>
  <c r="B30" i="1"/>
  <c r="C23" i="1"/>
  <c r="C15" i="1"/>
  <c r="C30" i="1"/>
  <c r="D23" i="1"/>
  <c r="D15" i="1"/>
  <c r="D30" i="1"/>
  <c r="E23" i="1"/>
  <c r="E15" i="1"/>
  <c r="E30" i="1"/>
  <c r="F30" i="1"/>
  <c r="F23" i="1"/>
  <c r="F15" i="1"/>
  <c r="F25" i="1" l="1"/>
  <c r="F31" i="1" s="1"/>
  <c r="F34" i="1" s="1"/>
  <c r="D25" i="1"/>
  <c r="D31" i="1" s="1"/>
  <c r="D34" i="1" s="1"/>
  <c r="E25" i="1"/>
  <c r="E31" i="1" s="1"/>
  <c r="E34" i="1" s="1"/>
  <c r="C25" i="1"/>
  <c r="C31" i="1" s="1"/>
  <c r="C34" i="1" s="1"/>
  <c r="B25" i="1"/>
  <c r="B31" i="1" s="1"/>
  <c r="B34" i="1" s="1"/>
  <c r="B35" i="1" s="1"/>
  <c r="C35" i="1" l="1"/>
  <c r="D35" i="1" s="1"/>
  <c r="E35" i="1" l="1"/>
  <c r="F35" i="1" s="1"/>
  <c r="B39" i="1" s="1"/>
  <c r="D37" i="1"/>
  <c r="E37" i="1" s="1"/>
</calcChain>
</file>

<file path=xl/sharedStrings.xml><?xml version="1.0" encoding="utf-8"?>
<sst xmlns="http://schemas.openxmlformats.org/spreadsheetml/2006/main" count="29" uniqueCount="29">
  <si>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</si>
  <si>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</si>
  <si>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</si>
  <si>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</si>
  <si>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</si>
  <si>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</si>
  <si>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</si>
  <si>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</si>
  <si>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</si>
  <si>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</si>
  <si>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</si>
  <si>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</si>
  <si>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</si>
  <si>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Systeemontwikkeling</t>
  </si>
  <si>
    <t>Twee terminals</t>
  </si>
  <si>
    <t>Conversie en invoeringskosten</t>
  </si>
  <si>
    <t>aankoop modems</t>
  </si>
  <si>
    <t>diverse eenmalige kosten</t>
  </si>
  <si>
    <t>Kosten systeemgebruik en beheer</t>
  </si>
  <si>
    <t>Huur telefoonlijn</t>
  </si>
  <si>
    <t>Kosten voor systeemgebruik en beheer</t>
  </si>
  <si>
    <t>Besparing personeelskosten</t>
  </si>
  <si>
    <t>andere meetbare opbrengsten</t>
  </si>
  <si>
    <t>Terugverdientijd</t>
  </si>
  <si>
    <t>Netto contante waarde</t>
  </si>
  <si>
    <t>IRR/IR</t>
  </si>
  <si>
    <t>3 jaar</t>
  </si>
  <si>
    <t>119,25 dagen</t>
  </si>
  <si>
    <t>Investeringsbedrag, 5x Totale opbrengsten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</si>
</sst>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1" fillId="0" borderId="0" xfId="2" applyFont="1"/>
    <xf numFmtId="9" fontId="2" fillId="0" borderId="0" xfId="0" applyNumberFormat="1" applyFont="1"/>
    <xf numFmtId="9" fontId="0" fillId="0" borderId="0" xfId="2" applyFont="1"/>
    <xf numFmtId="10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4" fontId="7" fillId="0" borderId="0" xfId="0" applyNumberFormat="1" applyFont="1"/>
  </cellXfs>
  <cellStyles count="3">
    <cellStyle name="Neutraal" xfId="1" builtinId="28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zoomScale="130" zoomScaleNormal="130" workbookViewId="0">
      <pane ySplit="1" topLeftCell="A20" activePane="bottomLeft" state="frozen"/>
      <selection pane="bottomLeft" activeCell="E39" sqref="E39"/>
    </sheetView>
  </sheetViews>
  <sheetFormatPr defaultRowHeight="12.75" x14ac:dyDescent="0.2"/>
  <cols>
    <col min="1" max="1" width="33.7109375" style="3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">
      <c r="A2" s="1" t="s">
        <v>1</v>
      </c>
      <c r="B2" s="11"/>
      <c r="C2" s="11"/>
      <c r="D2" s="11"/>
      <c r="E2" s="11"/>
      <c r="F2" s="11"/>
    </row>
    <row r="3" spans="1:6" ht="18" customHeight="1" x14ac:dyDescent="0.2">
      <c r="A3" s="2" t="s">
        <v>13</v>
      </c>
      <c r="B3" s="11">
        <v>37500</v>
      </c>
      <c r="C3" s="11"/>
      <c r="D3" s="11"/>
      <c r="E3" s="11"/>
      <c r="F3" s="11"/>
    </row>
    <row r="4" spans="1:6" ht="18" customHeight="1" x14ac:dyDescent="0.2">
      <c r="A4" s="2" t="s">
        <v>14</v>
      </c>
      <c r="B4" s="11">
        <v>13750</v>
      </c>
      <c r="C4" s="11"/>
      <c r="D4" s="11"/>
      <c r="E4" s="11"/>
      <c r="F4" s="11"/>
    </row>
    <row r="5" spans="1:6" ht="18" customHeight="1" x14ac:dyDescent="0.2">
      <c r="A5" s="2" t="s">
        <v>15</v>
      </c>
      <c r="B5" s="11">
        <v>6250</v>
      </c>
      <c r="C5" s="11"/>
      <c r="D5" s="11"/>
      <c r="E5" s="11"/>
      <c r="F5" s="11"/>
    </row>
    <row r="6" spans="1:6" ht="18" customHeight="1" x14ac:dyDescent="0.2">
      <c r="A6" s="2" t="s">
        <v>16</v>
      </c>
      <c r="B6" s="11">
        <v>1875</v>
      </c>
      <c r="C6" s="11"/>
      <c r="D6" s="11"/>
      <c r="E6" s="11"/>
      <c r="F6" s="11"/>
    </row>
    <row r="7" spans="1:6" ht="18" customHeight="1" x14ac:dyDescent="0.2">
      <c r="A7" s="2" t="s">
        <v>17</v>
      </c>
      <c r="B7" s="11">
        <v>3750</v>
      </c>
      <c r="C7" s="11"/>
      <c r="D7" s="11"/>
      <c r="E7" s="11"/>
      <c r="F7" s="11"/>
    </row>
    <row r="8" spans="1:6" ht="18" customHeight="1" x14ac:dyDescent="0.2">
      <c r="A8" s="7">
        <v>0.08</v>
      </c>
      <c r="B8" s="11"/>
      <c r="C8" s="11"/>
      <c r="D8" s="11"/>
      <c r="E8" s="11"/>
      <c r="F8" s="11"/>
    </row>
    <row r="9" spans="1:6" ht="18" customHeight="1" x14ac:dyDescent="0.2">
      <c r="A9" s="1" t="s">
        <v>2</v>
      </c>
      <c r="B9" s="11">
        <f>SUM(B3:B8)</f>
        <v>63125</v>
      </c>
      <c r="C9" s="11"/>
      <c r="D9" s="11"/>
      <c r="E9" s="11"/>
      <c r="F9" s="11"/>
    </row>
    <row r="10" spans="1:6" ht="18" customHeight="1" x14ac:dyDescent="0.2"/>
    <row r="11" spans="1:6" ht="18" customHeight="1" x14ac:dyDescent="0.2">
      <c r="A11" s="1" t="s">
        <v>3</v>
      </c>
      <c r="B11" s="11"/>
      <c r="C11" s="11"/>
      <c r="D11" s="11"/>
      <c r="E11" s="11"/>
      <c r="F11" s="11"/>
    </row>
    <row r="12" spans="1:6" ht="18" customHeight="1" x14ac:dyDescent="0.2">
      <c r="A12" s="2" t="s">
        <v>18</v>
      </c>
      <c r="B12" s="11"/>
      <c r="C12" s="11"/>
      <c r="D12" s="11"/>
      <c r="E12" s="11"/>
      <c r="F12" s="11"/>
    </row>
    <row r="13" spans="1:6" ht="18" customHeight="1" x14ac:dyDescent="0.2">
      <c r="A13" s="2" t="s">
        <v>19</v>
      </c>
      <c r="B13" s="11"/>
      <c r="C13" s="11"/>
      <c r="D13" s="11"/>
      <c r="E13" s="11"/>
      <c r="F13" s="11"/>
    </row>
    <row r="14" spans="1:6" ht="18" customHeight="1" x14ac:dyDescent="0.2">
      <c r="A14"/>
      <c r="B14" s="11"/>
      <c r="C14" s="11"/>
      <c r="D14" s="11"/>
      <c r="E14" s="11"/>
      <c r="F14" s="11"/>
    </row>
    <row r="15" spans="1:6" ht="18" customHeight="1" x14ac:dyDescent="0.2">
      <c r="A15" s="1" t="s">
        <v>4</v>
      </c>
      <c r="B15" s="11">
        <f>SUM(B12:B14)</f>
        <v>0</v>
      </c>
      <c r="C15" s="11">
        <f>SUM(C12:C14)</f>
        <v>0</v>
      </c>
      <c r="D15" s="11">
        <f>SUM(D12:D14)</f>
        <v>0</v>
      </c>
      <c r="E15" s="11">
        <f>SUM(E12:E14)</f>
        <v>0</v>
      </c>
      <c r="F15" s="11">
        <f>SUM(F12:F14)</f>
        <v>0</v>
      </c>
    </row>
    <row r="16" spans="1:6" ht="18" customHeight="1" x14ac:dyDescent="0.2"/>
    <row r="17" spans="1:6" ht="18" customHeight="1" x14ac:dyDescent="0.2">
      <c r="A17" s="1" t="s">
        <v>5</v>
      </c>
      <c r="B17"/>
      <c r="C17"/>
      <c r="D17"/>
      <c r="E17"/>
      <c r="F17"/>
    </row>
    <row r="18" spans="1:6" ht="18" customHeight="1" x14ac:dyDescent="0.2">
      <c r="A18" s="2" t="s">
        <v>20</v>
      </c>
      <c r="B18" s="11">
        <v>25000</v>
      </c>
      <c r="C18" s="11">
        <v>25000</v>
      </c>
      <c r="D18" s="11">
        <v>25000</v>
      </c>
      <c r="E18" s="11">
        <v>27500</v>
      </c>
      <c r="F18" s="11">
        <v>32500</v>
      </c>
    </row>
    <row r="19" spans="1:6" ht="18" customHeight="1" x14ac:dyDescent="0.2">
      <c r="A19" s="2"/>
      <c r="B19" s="11">
        <v>1750</v>
      </c>
      <c r="C19" s="11">
        <v>2125</v>
      </c>
      <c r="D19" s="11">
        <v>2125</v>
      </c>
      <c r="E19" s="11">
        <v>2125</v>
      </c>
      <c r="F19" s="11">
        <v>2125</v>
      </c>
    </row>
    <row r="20" spans="1:6" ht="18" customHeight="1" x14ac:dyDescent="0.2">
      <c r="A20" s="2"/>
      <c r="B20" s="11"/>
      <c r="C20" s="11"/>
      <c r="D20" s="11"/>
      <c r="E20" s="11"/>
      <c r="F20" s="11"/>
    </row>
    <row r="21" spans="1:6" ht="18" customHeight="1" x14ac:dyDescent="0.2">
      <c r="A21" s="2"/>
      <c r="B21" s="11"/>
      <c r="C21" s="11"/>
      <c r="D21" s="11"/>
      <c r="E21" s="11"/>
      <c r="F21" s="11"/>
    </row>
    <row r="22" spans="1:6" ht="18" customHeight="1" x14ac:dyDescent="0.2">
      <c r="A22" s="2"/>
      <c r="B22" s="11"/>
      <c r="C22" s="11"/>
      <c r="D22" s="11"/>
      <c r="E22" s="11"/>
      <c r="F22" s="11"/>
    </row>
    <row r="23" spans="1:6" ht="18" customHeight="1" x14ac:dyDescent="0.2">
      <c r="A23" s="1" t="s">
        <v>6</v>
      </c>
      <c r="B23" s="11">
        <f>SUM(B18:B22)</f>
        <v>26750</v>
      </c>
      <c r="C23" s="11">
        <f>SUM(C18:C22)</f>
        <v>27125</v>
      </c>
      <c r="D23" s="11">
        <f>SUM(D18:D22)</f>
        <v>27125</v>
      </c>
      <c r="E23" s="11">
        <f>SUM(E18:E22)</f>
        <v>29625</v>
      </c>
      <c r="F23" s="11">
        <f>SUM(F18:F22)</f>
        <v>34625</v>
      </c>
    </row>
    <row r="24" spans="1:6" ht="18" customHeight="1" x14ac:dyDescent="0.2"/>
    <row r="25" spans="1:6" ht="18" customHeight="1" x14ac:dyDescent="0.2">
      <c r="A25" s="1" t="s">
        <v>7</v>
      </c>
      <c r="B25" s="11">
        <f>B15-B23</f>
        <v>-26750</v>
      </c>
      <c r="C25" s="11">
        <f>C15-C23</f>
        <v>-27125</v>
      </c>
      <c r="D25" s="11">
        <f>D15-D23</f>
        <v>-27125</v>
      </c>
      <c r="E25" s="11">
        <f>E15-E23</f>
        <v>-29625</v>
      </c>
      <c r="F25" s="11">
        <f>F15-F23</f>
        <v>-34625</v>
      </c>
    </row>
    <row r="26" spans="1:6" ht="18" customHeight="1" x14ac:dyDescent="0.2"/>
    <row r="27" spans="1:6" ht="18" customHeight="1" x14ac:dyDescent="0.2">
      <c r="A27" s="1" t="s">
        <v>8</v>
      </c>
      <c r="B27"/>
      <c r="C27"/>
      <c r="D27"/>
      <c r="E27"/>
      <c r="F27"/>
    </row>
    <row r="28" spans="1:6" ht="18" customHeight="1" x14ac:dyDescent="0.2">
      <c r="A28" s="2" t="s">
        <v>21</v>
      </c>
      <c r="B28" s="11">
        <v>8750</v>
      </c>
      <c r="C28" s="11">
        <v>20000</v>
      </c>
      <c r="D28" s="11">
        <v>22500</v>
      </c>
      <c r="E28" s="11">
        <v>27500</v>
      </c>
      <c r="F28" s="11">
        <v>35000</v>
      </c>
    </row>
    <row r="29" spans="1:6" ht="18" customHeight="1" x14ac:dyDescent="0.2">
      <c r="A29" s="2" t="s">
        <v>22</v>
      </c>
      <c r="B29" s="11">
        <v>30000</v>
      </c>
      <c r="C29" s="11">
        <v>31250</v>
      </c>
      <c r="D29" s="11">
        <v>27500</v>
      </c>
      <c r="E29" s="11">
        <v>37500</v>
      </c>
      <c r="F29" s="11">
        <v>55000</v>
      </c>
    </row>
    <row r="30" spans="1:6" ht="18" customHeight="1" x14ac:dyDescent="0.2">
      <c r="A30" s="1" t="s">
        <v>9</v>
      </c>
      <c r="B30" s="11">
        <f>SUM(B28:B29)</f>
        <v>38750</v>
      </c>
      <c r="C30" s="11">
        <f>SUM(C28:C29)</f>
        <v>51250</v>
      </c>
      <c r="D30" s="11">
        <f>SUM(D28:D29)</f>
        <v>50000</v>
      </c>
      <c r="E30" s="11">
        <f>SUM(E28:E29)</f>
        <v>65000</v>
      </c>
      <c r="F30" s="11">
        <f>SUM(F28:F29)</f>
        <v>90000</v>
      </c>
    </row>
    <row r="31" spans="1:6" ht="18" customHeight="1" x14ac:dyDescent="0.2">
      <c r="A31" s="1" t="s">
        <v>10</v>
      </c>
      <c r="B31" s="11">
        <f>B25+B30</f>
        <v>12000</v>
      </c>
      <c r="C31" s="11">
        <f>C25+C30</f>
        <v>24125</v>
      </c>
      <c r="D31" s="11">
        <f>D25+D30</f>
        <v>22875</v>
      </c>
      <c r="E31" s="11">
        <f>E25+E30</f>
        <v>35375</v>
      </c>
      <c r="F31" s="11">
        <f>F25+F30</f>
        <v>55375</v>
      </c>
    </row>
    <row r="32" spans="1:6" ht="18" customHeight="1" x14ac:dyDescent="0.2"/>
    <row r="33" spans="1:8" ht="18" customHeight="1" x14ac:dyDescent="0.2">
      <c r="A33" s="1" t="s">
        <v>11</v>
      </c>
      <c r="B33"/>
      <c r="C33"/>
      <c r="D33"/>
      <c r="E33"/>
      <c r="F33"/>
    </row>
    <row r="34" spans="1:8" ht="18" customHeight="1" x14ac:dyDescent="0.2">
      <c r="A34" s="1">
        <f>-B9</f>
        <v>-63125</v>
      </c>
      <c r="B34" s="11">
        <f>B31/(1+$A$8)^0</f>
        <v>12000</v>
      </c>
      <c r="C34" s="11">
        <f>C31/(1+$A$8)^1</f>
        <v>22337.96296296296</v>
      </c>
      <c r="D34" s="11">
        <f>D31/(1+$A$8)^2</f>
        <v>19611.625514403291</v>
      </c>
      <c r="E34" s="11">
        <f>E31/(1+$A$8)^3</f>
        <v>28081.8155260885</v>
      </c>
      <c r="F34" s="11">
        <f>F31/(1+$A$8)^4</f>
        <v>40702.278098603601</v>
      </c>
    </row>
    <row r="35" spans="1:8" ht="18" customHeight="1" x14ac:dyDescent="0.2">
      <c r="A35" s="1" t="s">
        <v>12</v>
      </c>
      <c r="B35" s="12">
        <f>A34+B34</f>
        <v>-51125</v>
      </c>
      <c r="C35" s="12">
        <f>B35+C34</f>
        <v>-28787.03703703704</v>
      </c>
      <c r="D35" s="12">
        <f>C35+D34</f>
        <v>-9175.411522633749</v>
      </c>
      <c r="E35" s="13">
        <f>D35+E34</f>
        <v>18906.404003454751</v>
      </c>
      <c r="F35" s="13">
        <f>E35+F34</f>
        <v>59608.682102058352</v>
      </c>
    </row>
    <row r="36" spans="1:8" x14ac:dyDescent="0.2">
      <c r="A36"/>
      <c r="B36"/>
      <c r="C36"/>
      <c r="D36"/>
      <c r="E36"/>
      <c r="F36"/>
    </row>
    <row r="37" spans="1:8" x14ac:dyDescent="0.2">
      <c r="A37" s="2" t="s">
        <v>23</v>
      </c>
      <c r="B37" s="2" t="s">
        <v>26</v>
      </c>
      <c r="C37"/>
      <c r="D37">
        <f>D35/E34</f>
        <v>-0.32673854416961151</v>
      </c>
      <c r="E37">
        <f>D37*365</f>
        <v>-119.2595686219082</v>
      </c>
      <c r="F37"/>
    </row>
    <row r="38" spans="1:8" x14ac:dyDescent="0.2">
      <c r="A38"/>
      <c r="B38"/>
      <c r="C38"/>
      <c r="D38" s="10">
        <v>0.32669999999999999</v>
      </c>
      <c r="E38" s="2" t="s">
        <v>27</v>
      </c>
      <c r="F38"/>
    </row>
    <row r="39" spans="1:8" x14ac:dyDescent="0.2">
      <c r="A39" s="8" t="s">
        <v>24</v>
      </c>
      <c r="B39" s="11">
        <f>F35</f>
        <v>59608.682102058352</v>
      </c>
      <c r="C39"/>
      <c r="D39"/>
      <c r="E39"/>
      <c r="F39"/>
    </row>
    <row r="40" spans="1:8" ht="15" x14ac:dyDescent="0.25">
      <c r="A40" s="2" t="s">
        <v>25</v>
      </c>
      <c r="B40" s="2" t="s">
        <v>28</v>
      </c>
      <c r="C40"/>
      <c r="D40" s="2"/>
      <c r="E40"/>
      <c r="F40"/>
      <c r="H40" s="4"/>
    </row>
    <row r="41" spans="1:8" customFormat="1" x14ac:dyDescent="0.2">
      <c r="B41" s="9">
        <f>IRR(A42:F42)</f>
        <v>0.28745699754688703</v>
      </c>
    </row>
    <row r="42" spans="1:8" x14ac:dyDescent="0.2">
      <c r="A42" s="3">
        <v>-63125</v>
      </c>
      <c r="B42" s="3">
        <v>12000</v>
      </c>
      <c r="C42" s="3">
        <v>24125</v>
      </c>
      <c r="D42" s="3">
        <v>22875</v>
      </c>
      <c r="E42" s="3">
        <v>35375</v>
      </c>
      <c r="F42" s="3">
        <v>55375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Milosz Boghe</cp:lastModifiedBy>
  <dcterms:created xsi:type="dcterms:W3CDTF">2004-11-17T07:52:36Z</dcterms:created>
  <dcterms:modified xsi:type="dcterms:W3CDTF">2019-11-05T16:28:46Z</dcterms:modified>
</cp:coreProperties>
</file>