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mattes/Documents/Code/UChicago/sankey-timeline/parse/data/"/>
    </mc:Choice>
  </mc:AlternateContent>
  <xr:revisionPtr revIDLastSave="0" documentId="13_ncr:1_{A562EF40-C08D-564D-AFE6-D4889E909E3C}" xr6:coauthVersionLast="41" xr6:coauthVersionMax="41" xr10:uidLastSave="{00000000-0000-0000-0000-000000000000}"/>
  <bookViews>
    <workbookView xWindow="0" yWindow="460" windowWidth="25600" windowHeight="15540" xr2:uid="{00000000-000D-0000-FFFF-FFFF00000000}"/>
  </bookViews>
  <sheets>
    <sheet name="Per Capita Usage" sheetId="2" r:id="rId1"/>
    <sheet name="Total Us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44" i="2" l="1"/>
  <c r="AH44" i="2"/>
  <c r="AH42" i="2" s="1"/>
  <c r="AF44" i="2"/>
  <c r="AD44" i="2"/>
  <c r="AD40" i="2" s="1"/>
  <c r="AB44" i="2"/>
  <c r="Z44" i="2"/>
  <c r="Z43" i="2" s="1"/>
  <c r="AK43" i="2"/>
  <c r="AJ43" i="2"/>
  <c r="AI43" i="2"/>
  <c r="AH43" i="2"/>
  <c r="AG43" i="2"/>
  <c r="AF43" i="2"/>
  <c r="AE43" i="2"/>
  <c r="AC43" i="2"/>
  <c r="AB43" i="2"/>
  <c r="AA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AK42" i="2"/>
  <c r="AJ42" i="2"/>
  <c r="AI42" i="2"/>
  <c r="AG42" i="2"/>
  <c r="AF42" i="2"/>
  <c r="AE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AK41" i="2"/>
  <c r="AJ41" i="2"/>
  <c r="AI41" i="2"/>
  <c r="AH41" i="2"/>
  <c r="AG41" i="2"/>
  <c r="AF41" i="2"/>
  <c r="AE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AK40" i="2"/>
  <c r="AJ40" i="2"/>
  <c r="AI40" i="2"/>
  <c r="AH40" i="2"/>
  <c r="AG40" i="2"/>
  <c r="AF40" i="2"/>
  <c r="AE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AK39" i="2"/>
  <c r="AJ39" i="2"/>
  <c r="AI39" i="2"/>
  <c r="AH39" i="2"/>
  <c r="AG39" i="2"/>
  <c r="AF39" i="2"/>
  <c r="AE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AK38" i="2"/>
  <c r="AJ38" i="2"/>
  <c r="AI38" i="2"/>
  <c r="AH38" i="2"/>
  <c r="AG38" i="2"/>
  <c r="AF38" i="2"/>
  <c r="AE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AK37" i="2"/>
  <c r="AJ37" i="2"/>
  <c r="AI37" i="2"/>
  <c r="AH37" i="2"/>
  <c r="AG37" i="2"/>
  <c r="AF37" i="2"/>
  <c r="AE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AK36" i="2"/>
  <c r="AJ36" i="2"/>
  <c r="AI36" i="2"/>
  <c r="AH36" i="2"/>
  <c r="AG36" i="2"/>
  <c r="AF36" i="2"/>
  <c r="AE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AK35" i="2"/>
  <c r="AJ35" i="2"/>
  <c r="AI35" i="2"/>
  <c r="AH35" i="2"/>
  <c r="AG35" i="2"/>
  <c r="AF35" i="2"/>
  <c r="AE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AK34" i="2"/>
  <c r="AJ34" i="2"/>
  <c r="AI34" i="2"/>
  <c r="AH34" i="2"/>
  <c r="AG34" i="2"/>
  <c r="AF34" i="2"/>
  <c r="AE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AK33" i="2"/>
  <c r="AJ33" i="2"/>
  <c r="AI33" i="2"/>
  <c r="AH33" i="2"/>
  <c r="AG33" i="2"/>
  <c r="AF33" i="2"/>
  <c r="AE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AK32" i="2"/>
  <c r="AJ32" i="2"/>
  <c r="AI32" i="2"/>
  <c r="AH32" i="2"/>
  <c r="AG32" i="2"/>
  <c r="AF32" i="2"/>
  <c r="AE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AK31" i="2"/>
  <c r="AJ31" i="2"/>
  <c r="AI31" i="2"/>
  <c r="AH31" i="2"/>
  <c r="AG31" i="2"/>
  <c r="AF31" i="2"/>
  <c r="AE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AK30" i="2"/>
  <c r="AJ30" i="2"/>
  <c r="AI30" i="2"/>
  <c r="AH30" i="2"/>
  <c r="AG30" i="2"/>
  <c r="AF30" i="2"/>
  <c r="AE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AK29" i="2"/>
  <c r="AJ29" i="2"/>
  <c r="AI29" i="2"/>
  <c r="AH29" i="2"/>
  <c r="AG29" i="2"/>
  <c r="AF29" i="2"/>
  <c r="AE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AK28" i="2"/>
  <c r="AJ28" i="2"/>
  <c r="AI28" i="2"/>
  <c r="AH28" i="2"/>
  <c r="AG28" i="2"/>
  <c r="AF28" i="2"/>
  <c r="AE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AK27" i="2"/>
  <c r="AJ27" i="2"/>
  <c r="AI27" i="2"/>
  <c r="AH27" i="2"/>
  <c r="AG27" i="2"/>
  <c r="AF27" i="2"/>
  <c r="AE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AK26" i="2"/>
  <c r="AJ26" i="2"/>
  <c r="AI26" i="2"/>
  <c r="AH26" i="2"/>
  <c r="AG26" i="2"/>
  <c r="AF26" i="2"/>
  <c r="AE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AK25" i="2"/>
  <c r="AJ25" i="2"/>
  <c r="AI25" i="2"/>
  <c r="AH25" i="2"/>
  <c r="AG25" i="2"/>
  <c r="AF25" i="2"/>
  <c r="AE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AK24" i="2"/>
  <c r="AJ24" i="2"/>
  <c r="AI24" i="2"/>
  <c r="AH24" i="2"/>
  <c r="AG24" i="2"/>
  <c r="AF24" i="2"/>
  <c r="AE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AK23" i="2"/>
  <c r="AJ23" i="2"/>
  <c r="AI23" i="2"/>
  <c r="AH23" i="2"/>
  <c r="AG23" i="2"/>
  <c r="AE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AK22" i="2"/>
  <c r="AJ22" i="2"/>
  <c r="AI22" i="2"/>
  <c r="AH22" i="2"/>
  <c r="AG22" i="2"/>
  <c r="AE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AK21" i="2"/>
  <c r="AJ21" i="2"/>
  <c r="AI21" i="2"/>
  <c r="AH21" i="2"/>
  <c r="AG21" i="2"/>
  <c r="AE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AK20" i="2"/>
  <c r="AJ20" i="2"/>
  <c r="AI20" i="2"/>
  <c r="AH20" i="2"/>
  <c r="AG20" i="2"/>
  <c r="AE20" i="2"/>
  <c r="AC20" i="2"/>
  <c r="AB20" i="2"/>
  <c r="AA20" i="2"/>
  <c r="Z20" i="2"/>
  <c r="Y20" i="2"/>
  <c r="W20" i="2"/>
  <c r="U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K19" i="2"/>
  <c r="AJ19" i="2"/>
  <c r="AI19" i="2"/>
  <c r="AH19" i="2"/>
  <c r="AG19" i="2"/>
  <c r="AE19" i="2"/>
  <c r="AC19" i="2"/>
  <c r="AB19" i="2"/>
  <c r="AA19" i="2"/>
  <c r="Z19" i="2"/>
  <c r="Y19" i="2"/>
  <c r="W19" i="2"/>
  <c r="U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AK18" i="2"/>
  <c r="AJ18" i="2"/>
  <c r="AI18" i="2"/>
  <c r="AH18" i="2"/>
  <c r="AG18" i="2"/>
  <c r="AE18" i="2"/>
  <c r="AC18" i="2"/>
  <c r="AB18" i="2"/>
  <c r="AA18" i="2"/>
  <c r="Z18" i="2"/>
  <c r="Y18" i="2"/>
  <c r="W18" i="2"/>
  <c r="U18" i="2"/>
  <c r="S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AK17" i="2"/>
  <c r="AJ17" i="2"/>
  <c r="AI17" i="2"/>
  <c r="AH17" i="2"/>
  <c r="AG17" i="2"/>
  <c r="AE17" i="2"/>
  <c r="AC17" i="2"/>
  <c r="AB17" i="2"/>
  <c r="AA17" i="2"/>
  <c r="Z17" i="2"/>
  <c r="Y17" i="2"/>
  <c r="X17" i="2"/>
  <c r="W17" i="2"/>
  <c r="U17" i="2"/>
  <c r="T17" i="2"/>
  <c r="S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AK16" i="2"/>
  <c r="AJ16" i="2"/>
  <c r="AI16" i="2"/>
  <c r="AH16" i="2"/>
  <c r="AG16" i="2"/>
  <c r="AE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AK15" i="2"/>
  <c r="AJ15" i="2"/>
  <c r="AI15" i="2"/>
  <c r="AH15" i="2"/>
  <c r="AG15" i="2"/>
  <c r="AE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AK14" i="2"/>
  <c r="AJ14" i="2"/>
  <c r="AI14" i="2"/>
  <c r="AH14" i="2"/>
  <c r="AG14" i="2"/>
  <c r="AE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AK13" i="2"/>
  <c r="AJ13" i="2"/>
  <c r="AI13" i="2"/>
  <c r="AH13" i="2"/>
  <c r="AG13" i="2"/>
  <c r="AE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AK12" i="2"/>
  <c r="AJ12" i="2"/>
  <c r="AI12" i="2"/>
  <c r="AH12" i="2"/>
  <c r="AG12" i="2"/>
  <c r="AE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AK11" i="2"/>
  <c r="AJ11" i="2"/>
  <c r="AI11" i="2"/>
  <c r="AH11" i="2"/>
  <c r="AG11" i="2"/>
  <c r="AE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AK10" i="2"/>
  <c r="AJ10" i="2"/>
  <c r="AI10" i="2"/>
  <c r="AH10" i="2"/>
  <c r="AG10" i="2"/>
  <c r="AE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AK9" i="2"/>
  <c r="AJ9" i="2"/>
  <c r="AI9" i="2"/>
  <c r="AH9" i="2"/>
  <c r="AG9" i="2"/>
  <c r="AE9" i="2"/>
  <c r="AC9" i="2"/>
  <c r="AB9" i="2"/>
  <c r="AA9" i="2"/>
  <c r="Z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AK8" i="2"/>
  <c r="AJ8" i="2"/>
  <c r="AI8" i="2"/>
  <c r="AH8" i="2"/>
  <c r="AG8" i="2"/>
  <c r="AF8" i="2"/>
  <c r="AE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AK7" i="2"/>
  <c r="AJ7" i="2"/>
  <c r="AI7" i="2"/>
  <c r="AH7" i="2"/>
  <c r="AG7" i="2"/>
  <c r="AF7" i="2"/>
  <c r="AE7" i="2"/>
  <c r="AC7" i="2"/>
  <c r="AB7" i="2"/>
  <c r="AA7" i="2"/>
  <c r="Z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AK6" i="2"/>
  <c r="AJ6" i="2"/>
  <c r="AI6" i="2"/>
  <c r="AH6" i="2"/>
  <c r="AG6" i="2"/>
  <c r="AF6" i="2"/>
  <c r="AE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AK5" i="2"/>
  <c r="AJ5" i="2"/>
  <c r="AI5" i="2"/>
  <c r="AH5" i="2"/>
  <c r="AG5" i="2"/>
  <c r="AF5" i="2"/>
  <c r="AE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K4" i="2"/>
  <c r="AJ4" i="2"/>
  <c r="AI4" i="2"/>
  <c r="AH4" i="2"/>
  <c r="AG4" i="2"/>
  <c r="AF4" i="2"/>
  <c r="AE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AK3" i="2"/>
  <c r="AJ3" i="2"/>
  <c r="AI3" i="2"/>
  <c r="AH3" i="2"/>
  <c r="AG3" i="2"/>
  <c r="AF3" i="2"/>
  <c r="AE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AK2" i="2"/>
  <c r="AJ2" i="2"/>
  <c r="AI2" i="2"/>
  <c r="AH2" i="2"/>
  <c r="AG2" i="2"/>
  <c r="AF2" i="2"/>
  <c r="AE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AJ64" i="1"/>
  <c r="AH64" i="1"/>
  <c r="AF64" i="1"/>
  <c r="AD64" i="1"/>
  <c r="AB64" i="1"/>
  <c r="Z64" i="1"/>
  <c r="X29" i="1"/>
  <c r="X20" i="2" s="1"/>
  <c r="V29" i="1"/>
  <c r="V20" i="2" s="1"/>
  <c r="T29" i="1"/>
  <c r="T20" i="2" s="1"/>
  <c r="R29" i="1"/>
  <c r="X28" i="1"/>
  <c r="V28" i="1"/>
  <c r="T28" i="1"/>
  <c r="R28" i="1"/>
  <c r="X27" i="1"/>
  <c r="V27" i="1"/>
  <c r="T27" i="1"/>
  <c r="R27" i="1"/>
  <c r="X26" i="1"/>
  <c r="V26" i="1"/>
  <c r="T26" i="1"/>
  <c r="R26" i="1"/>
  <c r="X25" i="1"/>
  <c r="X19" i="2" s="1"/>
  <c r="V25" i="1"/>
  <c r="V19" i="2" s="1"/>
  <c r="T25" i="1"/>
  <c r="T19" i="2" s="1"/>
  <c r="R25" i="1"/>
  <c r="X24" i="1"/>
  <c r="X18" i="2" s="1"/>
  <c r="V24" i="1"/>
  <c r="V18" i="2" s="1"/>
  <c r="T24" i="1"/>
  <c r="T18" i="2" s="1"/>
  <c r="R24" i="1"/>
  <c r="R18" i="2" s="1"/>
  <c r="X23" i="1"/>
  <c r="V23" i="1"/>
  <c r="V17" i="2" s="1"/>
  <c r="T23" i="1"/>
  <c r="R23" i="1"/>
  <c r="R17" i="2" s="1"/>
  <c r="X13" i="1"/>
  <c r="X9" i="2" s="1"/>
  <c r="X11" i="1"/>
  <c r="Y11" i="1" s="1"/>
  <c r="Y7" i="2" s="1"/>
  <c r="AF9" i="2" l="1"/>
  <c r="AF10" i="2"/>
  <c r="AF11" i="2"/>
  <c r="AF12" i="2"/>
  <c r="AF13" i="2"/>
  <c r="AF14" i="2"/>
  <c r="AF15" i="2"/>
  <c r="AF16" i="2"/>
  <c r="AF19" i="2"/>
  <c r="AD9" i="2"/>
  <c r="AF17" i="2"/>
  <c r="AF18" i="2"/>
  <c r="AF20" i="2"/>
  <c r="AF21" i="2"/>
  <c r="AF22" i="2"/>
  <c r="AF23" i="2"/>
  <c r="AD33" i="2"/>
  <c r="AD5" i="2"/>
  <c r="AD25" i="2"/>
  <c r="AD37" i="2"/>
  <c r="AD13" i="2"/>
  <c r="AD19" i="2"/>
  <c r="AD20" i="2"/>
  <c r="AD29" i="2"/>
  <c r="AD41" i="2"/>
  <c r="AD22" i="2"/>
  <c r="Y13" i="1"/>
  <c r="Y9" i="2" s="1"/>
  <c r="AD2" i="2"/>
  <c r="AD6" i="2"/>
  <c r="AD10" i="2"/>
  <c r="AD14" i="2"/>
  <c r="AD16" i="2"/>
  <c r="AD21" i="2"/>
  <c r="AD23" i="2"/>
  <c r="AD24" i="2"/>
  <c r="AD26" i="2"/>
  <c r="AD30" i="2"/>
  <c r="AD34" i="2"/>
  <c r="AD38" i="2"/>
  <c r="AD42" i="2"/>
  <c r="AD3" i="2"/>
  <c r="AD7" i="2"/>
  <c r="AD11" i="2"/>
  <c r="AD15" i="2"/>
  <c r="AD17" i="2"/>
  <c r="AD27" i="2"/>
  <c r="AD31" i="2"/>
  <c r="AD35" i="2"/>
  <c r="AD39" i="2"/>
  <c r="AD43" i="2"/>
  <c r="AD4" i="2"/>
  <c r="AD8" i="2"/>
  <c r="AD12" i="2"/>
  <c r="AD18" i="2"/>
  <c r="AD28" i="2"/>
  <c r="AD32" i="2"/>
  <c r="AD36" i="2"/>
</calcChain>
</file>

<file path=xl/sharedStrings.xml><?xml version="1.0" encoding="utf-8"?>
<sst xmlns="http://schemas.openxmlformats.org/spreadsheetml/2006/main" count="362" uniqueCount="30">
  <si>
    <t>Label</t>
  </si>
  <si>
    <t>Subtype</t>
  </si>
  <si>
    <t>Type</t>
  </si>
  <si>
    <t>Units</t>
  </si>
  <si>
    <t>Electricity</t>
  </si>
  <si>
    <t>Residential/Commercial</t>
  </si>
  <si>
    <t>Watts</t>
  </si>
  <si>
    <t>Watts/Capita</t>
  </si>
  <si>
    <t>Industrial</t>
  </si>
  <si>
    <t>Agricultural</t>
  </si>
  <si>
    <t>Transportation</t>
  </si>
  <si>
    <t>Subtotal</t>
  </si>
  <si>
    <t>Residential/Commercial Total</t>
  </si>
  <si>
    <t>Industrial Total</t>
  </si>
  <si>
    <t>Agricultural Total</t>
  </si>
  <si>
    <t>Transportation Total</t>
  </si>
  <si>
    <t>Total</t>
  </si>
  <si>
    <t>Geothermal</t>
  </si>
  <si>
    <t>Electrical Generation</t>
  </si>
  <si>
    <t>Nuclear Fission</t>
  </si>
  <si>
    <t>Solar</t>
  </si>
  <si>
    <t>Water</t>
  </si>
  <si>
    <t>Electrical Generation Total</t>
  </si>
  <si>
    <t>Wind</t>
  </si>
  <si>
    <t>Biomass</t>
  </si>
  <si>
    <t>Coal</t>
  </si>
  <si>
    <t>Natural Gas</t>
  </si>
  <si>
    <t>Petroleum</t>
  </si>
  <si>
    <t>Population</t>
  </si>
  <si>
    <t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</si>
</sst>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"/>
  <sheetViews>
    <sheetView tabSelected="1" workbookViewId="0">
      <pane xSplit="4" ySplit="1" topLeftCell="U2" activePane="bottomRight" state="frozen"/>
      <selection pane="topRight" activeCell="E1" sqref="E1"/>
      <selection pane="bottomLeft" activeCell="A2" sqref="A2"/>
      <selection pane="bottomRight" activeCell="C21" sqref="C21"/>
    </sheetView>
  </sheetViews>
  <sheetFormatPr baseColWidth="10" defaultColWidth="14.5" defaultRowHeight="15" customHeight="1" x14ac:dyDescent="0.2"/>
  <cols>
    <col min="1" max="2" width="8.6640625" customWidth="1"/>
    <col min="3" max="3" width="30.5" customWidth="1"/>
    <col min="4" max="4" width="8.6640625" customWidth="1"/>
    <col min="5" max="5" width="10" customWidth="1"/>
    <col min="6" max="13" width="8.6640625" customWidth="1"/>
    <col min="14" max="14" width="9.6640625" customWidth="1"/>
    <col min="15" max="22" width="8.6640625" customWidth="1"/>
    <col min="23" max="23" width="8.83203125" customWidth="1"/>
    <col min="24" max="24" width="8.6640625" customWidth="1"/>
    <col min="25" max="26" width="9" customWidth="1"/>
    <col min="27" max="28" width="9.33203125" customWidth="1"/>
    <col min="29" max="29" width="8.6640625" customWidth="1"/>
    <col min="30" max="30" width="9.5" customWidth="1"/>
    <col min="31" max="32" width="8.6640625" customWidth="1"/>
    <col min="33" max="34" width="9" customWidth="1"/>
    <col min="35" max="35" width="8.6640625" customWidth="1"/>
    <col min="36" max="36" width="9.1640625" customWidth="1"/>
    <col min="37" max="37" width="9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>
        <v>1800</v>
      </c>
      <c r="F1">
        <v>1810</v>
      </c>
      <c r="G1">
        <v>1820</v>
      </c>
      <c r="H1">
        <v>1830</v>
      </c>
      <c r="I1">
        <v>1840</v>
      </c>
      <c r="J1">
        <v>1850</v>
      </c>
      <c r="K1">
        <v>1860</v>
      </c>
      <c r="L1">
        <v>1870</v>
      </c>
      <c r="M1">
        <v>1880</v>
      </c>
      <c r="N1">
        <v>1890</v>
      </c>
      <c r="O1">
        <v>1900</v>
      </c>
      <c r="P1">
        <v>1910</v>
      </c>
      <c r="Q1">
        <v>1920</v>
      </c>
      <c r="R1">
        <v>1925</v>
      </c>
      <c r="S1">
        <v>1930</v>
      </c>
      <c r="T1">
        <v>1935</v>
      </c>
      <c r="U1">
        <v>1940</v>
      </c>
      <c r="V1">
        <v>1945</v>
      </c>
      <c r="W1">
        <v>1950</v>
      </c>
      <c r="X1">
        <v>1955</v>
      </c>
      <c r="Y1">
        <v>1960</v>
      </c>
      <c r="Z1">
        <v>1965</v>
      </c>
      <c r="AA1">
        <v>1970</v>
      </c>
      <c r="AB1">
        <v>1975</v>
      </c>
      <c r="AC1">
        <v>1980</v>
      </c>
      <c r="AD1">
        <v>1985</v>
      </c>
      <c r="AE1">
        <v>1990</v>
      </c>
      <c r="AF1">
        <v>1995</v>
      </c>
      <c r="AG1">
        <v>2000</v>
      </c>
      <c r="AH1">
        <v>2005</v>
      </c>
      <c r="AI1">
        <v>2010</v>
      </c>
      <c r="AJ1">
        <v>2015</v>
      </c>
      <c r="AK1">
        <v>2017</v>
      </c>
    </row>
    <row r="2" spans="1:37" ht="15.75" customHeight="1" x14ac:dyDescent="0.2">
      <c r="A2" s="1" t="s">
        <v>4</v>
      </c>
      <c r="C2" s="1" t="s">
        <v>5</v>
      </c>
      <c r="D2" s="1" t="s">
        <v>7</v>
      </c>
      <c r="E2">
        <f>'Total Usage'!E2/E$44</f>
        <v>0</v>
      </c>
      <c r="F2">
        <f>'Total Usage'!F2/F$44</f>
        <v>0</v>
      </c>
      <c r="G2">
        <f>'Total Usage'!G2/G$44</f>
        <v>0</v>
      </c>
      <c r="H2">
        <f>'Total Usage'!H2/H$44</f>
        <v>0</v>
      </c>
      <c r="I2">
        <f>'Total Usage'!I2/I$44</f>
        <v>0</v>
      </c>
      <c r="J2">
        <f>'Total Usage'!J2/J$44</f>
        <v>0</v>
      </c>
      <c r="K2">
        <f>'Total Usage'!K2/K$44</f>
        <v>0</v>
      </c>
      <c r="L2">
        <f>'Total Usage'!L2/L$44</f>
        <v>0</v>
      </c>
      <c r="M2">
        <f>'Total Usage'!M2/M$44</f>
        <v>0</v>
      </c>
      <c r="N2">
        <f>'Total Usage'!N2/N$44</f>
        <v>0</v>
      </c>
      <c r="O2">
        <f>'Total Usage'!O2/O$44</f>
        <v>0</v>
      </c>
      <c r="P2">
        <f>'Total Usage'!P2/P$44</f>
        <v>5.9245350699419408</v>
      </c>
      <c r="Q2">
        <f>'Total Usage'!Q2/Q$44</f>
        <v>10.056542058996937</v>
      </c>
      <c r="R2">
        <f>'Total Usage'!R2/R$44</f>
        <v>15.303756974799192</v>
      </c>
      <c r="S2">
        <f>'Total Usage'!S2/S$44</f>
        <v>24.493748314970954</v>
      </c>
      <c r="T2">
        <f>'Total Usage'!T2/T$44</f>
        <v>25.728016277611601</v>
      </c>
      <c r="U2">
        <f>'Total Usage'!U2/U$44</f>
        <v>41.18377997358732</v>
      </c>
      <c r="V2">
        <f>'Total Usage'!V2/V$44</f>
        <v>54.998526482564657</v>
      </c>
      <c r="W2">
        <f>'Total Usage'!W2/W$44</f>
        <v>116.77587791078426</v>
      </c>
      <c r="X2">
        <f>'Total Usage'!X2/X$44</f>
        <v>148.06578196875</v>
      </c>
      <c r="Y2">
        <f>'Total Usage'!Y2/Y$44</f>
        <v>272.03017061902426</v>
      </c>
      <c r="Z2">
        <f>'Total Usage'!Z2/Z$44</f>
        <v>360.53285231283633</v>
      </c>
      <c r="AA2">
        <f>'Total Usage'!AA2/AA$44</f>
        <v>520.94156250021786</v>
      </c>
      <c r="AB2">
        <f>'Total Usage'!AB2/AB$44</f>
        <v>594.26919936083812</v>
      </c>
      <c r="AC2">
        <f>'Total Usage'!AC2/AC$44</f>
        <v>643.0392912417866</v>
      </c>
      <c r="AD2">
        <f>'Total Usage'!AD2/AD$44</f>
        <v>712.45236540656333</v>
      </c>
      <c r="AE2">
        <f>'Total Usage'!AE2/AE$44</f>
        <v>808.86915290652735</v>
      </c>
      <c r="AF2">
        <f>'Total Usage'!AF2/AF$44</f>
        <v>859.44903162976698</v>
      </c>
      <c r="AG2">
        <f>'Total Usage'!AG2/AG$44</f>
        <v>953.9779510630575</v>
      </c>
      <c r="AH2">
        <f>'Total Usage'!AH2/AH$44</f>
        <v>1019.1015407794132</v>
      </c>
      <c r="AI2">
        <f>'Total Usage'!AI2/AI$44</f>
        <v>1026.3609404130077</v>
      </c>
      <c r="AJ2">
        <f>'Total Usage'!AJ2/AJ$44</f>
        <v>994.95354259391138</v>
      </c>
      <c r="AK2">
        <f>'Total Usage'!AK2/AK$44</f>
        <v>955.88732917715686</v>
      </c>
    </row>
    <row r="3" spans="1:37" ht="15.75" customHeight="1" x14ac:dyDescent="0.2">
      <c r="A3" t="s">
        <v>4</v>
      </c>
      <c r="C3" t="s">
        <v>8</v>
      </c>
      <c r="D3" s="1" t="s">
        <v>7</v>
      </c>
      <c r="E3">
        <f>'Total Usage'!E3/E$44</f>
        <v>0</v>
      </c>
      <c r="F3">
        <f>'Total Usage'!F3/F$44</f>
        <v>0</v>
      </c>
      <c r="G3">
        <f>'Total Usage'!G3/G$44</f>
        <v>0</v>
      </c>
      <c r="H3">
        <f>'Total Usage'!H3/H$44</f>
        <v>0</v>
      </c>
      <c r="I3">
        <f>'Total Usage'!I3/I$44</f>
        <v>0</v>
      </c>
      <c r="J3">
        <f>'Total Usage'!J3/J$44</f>
        <v>0</v>
      </c>
      <c r="K3">
        <f>'Total Usage'!K3/K$44</f>
        <v>0</v>
      </c>
      <c r="L3">
        <f>'Total Usage'!L3/L$44</f>
        <v>0</v>
      </c>
      <c r="M3">
        <f>'Total Usage'!M3/M$44</f>
        <v>0</v>
      </c>
      <c r="N3">
        <f>'Total Usage'!N3/N$44</f>
        <v>5.338224025792665E-2</v>
      </c>
      <c r="O3">
        <f>'Total Usage'!O3/O$44</f>
        <v>1.3967008522838504</v>
      </c>
      <c r="P3">
        <f>'Total Usage'!P3/P$44</f>
        <v>11.278759061624511</v>
      </c>
      <c r="Q3">
        <f>'Total Usage'!Q3/Q$44</f>
        <v>33.916603293536483</v>
      </c>
      <c r="R3">
        <f>'Total Usage'!R3/R$44</f>
        <v>45.318642517275293</v>
      </c>
      <c r="S3">
        <f>'Total Usage'!S3/S$44</f>
        <v>56.541781853607276</v>
      </c>
      <c r="T3">
        <f>'Total Usage'!T3/T$44</f>
        <v>56.561940082248782</v>
      </c>
      <c r="U3">
        <f>'Total Usage'!U3/U$44</f>
        <v>79.80053756313464</v>
      </c>
      <c r="V3">
        <f>'Total Usage'!V3/V$44</f>
        <v>117.79208799785395</v>
      </c>
      <c r="W3">
        <f>'Total Usage'!W3/W$44</f>
        <v>73.138740388469657</v>
      </c>
      <c r="X3">
        <f>'Total Usage'!X3/X$44</f>
        <v>238.36187214374999</v>
      </c>
      <c r="Y3">
        <f>'Total Usage'!Y3/Y$44</f>
        <v>244.71829833667886</v>
      </c>
      <c r="Z3">
        <f>'Total Usage'!Z3/Z$44</f>
        <v>296.03260468013008</v>
      </c>
      <c r="AA3">
        <f>'Total Usage'!AA3/AA$44</f>
        <v>363.39966507396491</v>
      </c>
      <c r="AB3">
        <f>'Total Usage'!AB3/AB$44</f>
        <v>386.83558967724019</v>
      </c>
      <c r="AC3">
        <f>'Total Usage'!AC3/AC$44</f>
        <v>410.70801589991925</v>
      </c>
      <c r="AD3">
        <f>'Total Usage'!AD3/AD$44</f>
        <v>401.98117447005018</v>
      </c>
      <c r="AE3">
        <f>'Total Usage'!AE3/AE$44</f>
        <v>433.98478744750111</v>
      </c>
      <c r="AF3">
        <f>'Total Usage'!AF3/AF$44</f>
        <v>436.13457995886296</v>
      </c>
      <c r="AG3">
        <f>'Total Usage'!AG3/AG$44</f>
        <v>431.69638682666493</v>
      </c>
      <c r="AH3">
        <f>'Total Usage'!AH3/AH$44</f>
        <v>394.26833856554487</v>
      </c>
      <c r="AI3">
        <f>'Total Usage'!AI3/AI$44</f>
        <v>359.09823308604382</v>
      </c>
      <c r="AJ3">
        <f>'Total Usage'!AJ3/AJ$44</f>
        <v>355.00310664333176</v>
      </c>
      <c r="AK3">
        <f>'Total Usage'!AK3/AK$44</f>
        <v>331.99097561866751</v>
      </c>
    </row>
    <row r="4" spans="1:37" ht="15.75" customHeight="1" x14ac:dyDescent="0.2">
      <c r="A4" t="s">
        <v>4</v>
      </c>
      <c r="C4" t="s">
        <v>9</v>
      </c>
      <c r="D4" s="1" t="s">
        <v>7</v>
      </c>
      <c r="E4">
        <f>'Total Usage'!E4/E$44</f>
        <v>0</v>
      </c>
      <c r="F4">
        <f>'Total Usage'!F4/F$44</f>
        <v>0</v>
      </c>
      <c r="G4">
        <f>'Total Usage'!G4/G$44</f>
        <v>0</v>
      </c>
      <c r="H4">
        <f>'Total Usage'!H4/H$44</f>
        <v>0</v>
      </c>
      <c r="I4">
        <f>'Total Usage'!I4/I$44</f>
        <v>0</v>
      </c>
      <c r="J4">
        <f>'Total Usage'!J4/J$44</f>
        <v>0</v>
      </c>
      <c r="K4">
        <f>'Total Usage'!K4/K$44</f>
        <v>0</v>
      </c>
      <c r="L4">
        <f>'Total Usage'!L4/L$44</f>
        <v>0</v>
      </c>
      <c r="M4">
        <f>'Total Usage'!M4/M$44</f>
        <v>0</v>
      </c>
      <c r="N4">
        <f>'Total Usage'!N4/N$44</f>
        <v>0</v>
      </c>
      <c r="O4">
        <f>'Total Usage'!O4/O$44</f>
        <v>0</v>
      </c>
      <c r="P4">
        <f>'Total Usage'!P4/P$44</f>
        <v>4.5842360911968034E-2</v>
      </c>
      <c r="Q4">
        <f>'Total Usage'!Q4/Q$44</f>
        <v>0.20508905657536355</v>
      </c>
      <c r="R4">
        <f>'Total Usage'!R4/R$44</f>
        <v>0.31675360645445394</v>
      </c>
      <c r="S4">
        <f>'Total Usage'!S4/S$44</f>
        <v>0.64895609690910483</v>
      </c>
      <c r="T4">
        <f>'Total Usage'!T4/T$44</f>
        <v>0.55444830552510205</v>
      </c>
      <c r="U4">
        <f>'Total Usage'!U4/U$44</f>
        <v>1.1196573341831122</v>
      </c>
      <c r="V4">
        <f>'Total Usage'!V4/V$44</f>
        <v>1.9523767594107466</v>
      </c>
      <c r="W4">
        <f>'Total Usage'!W4/W$44</f>
        <v>2.8727203473924519</v>
      </c>
      <c r="X4">
        <f>'Total Usage'!X4/X$44</f>
        <v>4.9572482124999997</v>
      </c>
      <c r="Y4">
        <f>'Total Usage'!Y4/Y$44</f>
        <v>7.8894333271581356</v>
      </c>
      <c r="Z4">
        <f>'Total Usage'!Z4/Z$44</f>
        <v>18.831602607155233</v>
      </c>
      <c r="AA4">
        <f>'Total Usage'!AA4/AA$44</f>
        <v>23.14870926192334</v>
      </c>
      <c r="AB4">
        <f>'Total Usage'!AB4/AB$44</f>
        <v>27.878689507140951</v>
      </c>
      <c r="AC4">
        <f>'Total Usage'!AC4/AC$44</f>
        <v>41.079985921610863</v>
      </c>
      <c r="AD4">
        <f>'Total Usage'!AD4/AD$44</f>
        <v>35.642217614915062</v>
      </c>
      <c r="AE4">
        <f>'Total Usage'!AE4/AE$44</f>
        <v>42.803137975949994</v>
      </c>
      <c r="AF4">
        <f>'Total Usage'!AF4/AF$44</f>
        <v>46.981975599316478</v>
      </c>
      <c r="AG4">
        <f>'Total Usage'!AG4/AG$44</f>
        <v>37.233100474457679</v>
      </c>
      <c r="AH4">
        <f>'Total Usage'!AH4/AH$44</f>
        <v>23.256840758639026</v>
      </c>
      <c r="AI4">
        <f>'Total Usage'!AI4/AI$44</f>
        <v>26.022682721328916</v>
      </c>
      <c r="AJ4">
        <f>'Total Usage'!AJ4/AJ$44</f>
        <v>31.659089297590743</v>
      </c>
      <c r="AK4">
        <f>'Total Usage'!AK4/AK$44</f>
        <v>33.918582649677617</v>
      </c>
    </row>
    <row r="5" spans="1:37" ht="15.75" customHeight="1" x14ac:dyDescent="0.2">
      <c r="A5" t="s">
        <v>4</v>
      </c>
      <c r="C5" t="s">
        <v>10</v>
      </c>
      <c r="D5" s="1" t="s">
        <v>7</v>
      </c>
      <c r="E5">
        <f>'Total Usage'!E5/E$44</f>
        <v>0</v>
      </c>
      <c r="F5">
        <f>'Total Usage'!F5/F$44</f>
        <v>0</v>
      </c>
      <c r="G5">
        <f>'Total Usage'!G5/G$44</f>
        <v>0</v>
      </c>
      <c r="H5">
        <f>'Total Usage'!H5/H$44</f>
        <v>0</v>
      </c>
      <c r="I5">
        <f>'Total Usage'!I5/I$44</f>
        <v>0</v>
      </c>
      <c r="J5">
        <f>'Total Usage'!J5/J$44</f>
        <v>0</v>
      </c>
      <c r="K5">
        <f>'Total Usage'!K5/K$44</f>
        <v>0</v>
      </c>
      <c r="L5">
        <f>'Total Usage'!L5/L$44</f>
        <v>0</v>
      </c>
      <c r="M5">
        <f>'Total Usage'!M5/M$44</f>
        <v>0</v>
      </c>
      <c r="N5">
        <f>'Total Usage'!N5/N$44</f>
        <v>1.5523347292208103</v>
      </c>
      <c r="O5">
        <f>'Total Usage'!O5/O$44</f>
        <v>3.0273718495975603</v>
      </c>
      <c r="P5">
        <f>'Total Usage'!P5/P$44</f>
        <v>5.0017783549240571</v>
      </c>
      <c r="Q5">
        <f>'Total Usage'!Q5/Q$44</f>
        <v>5.7736825962068439</v>
      </c>
      <c r="R5">
        <f>'Total Usage'!R5/R$44</f>
        <v>6.5472656237696265</v>
      </c>
      <c r="S5">
        <f>'Total Usage'!S5/S$44</f>
        <v>4.3639362908374419</v>
      </c>
      <c r="T5">
        <f>'Total Usage'!T5/T$44</f>
        <v>4.2107867778818919</v>
      </c>
      <c r="U5">
        <f>'Total Usage'!U5/U$44</f>
        <v>5.5676400609303993</v>
      </c>
      <c r="V5">
        <f>'Total Usage'!V5/V$44</f>
        <v>5.2911850606508084</v>
      </c>
      <c r="W5">
        <f>'Total Usage'!W5/W$44</f>
        <v>4.9561939200875713</v>
      </c>
      <c r="X5">
        <f>'Total Usage'!X5/X$44</f>
        <v>4.1566780825</v>
      </c>
      <c r="Y5">
        <f>'Total Usage'!Y5/Y$44</f>
        <v>2.3128904960408669</v>
      </c>
      <c r="Z5">
        <f>'Total Usage'!Z5/Z$44</f>
        <v>2.0183083955926882</v>
      </c>
      <c r="AA5">
        <f>'Total Usage'!AA5/AA$44</f>
        <v>1.982976306882811</v>
      </c>
      <c r="AB5">
        <f>'Total Usage'!AB5/AB$44</f>
        <v>1.67294242048259</v>
      </c>
      <c r="AC5">
        <f>'Total Usage'!AC5/AC$44</f>
        <v>1.6346347031232822</v>
      </c>
      <c r="AD5">
        <f>'Total Usage'!AD5/AD$44</f>
        <v>1.9921985087782581</v>
      </c>
      <c r="AE5">
        <f>'Total Usage'!AE5/AE$44</f>
        <v>2.1806597046511298</v>
      </c>
      <c r="AF5">
        <f>'Total Usage'!AF5/AF$44</f>
        <v>2.1425738453698977</v>
      </c>
      <c r="AG5">
        <f>'Total Usage'!AG5/AG$44</f>
        <v>2.1831467872614638</v>
      </c>
      <c r="AH5">
        <f>'Total Usage'!AH5/AH$44</f>
        <v>2.9037538408177785</v>
      </c>
      <c r="AI5">
        <f>'Total Usage'!AI5/AI$44</f>
        <v>2.8514267849921122</v>
      </c>
      <c r="AJ5">
        <f>'Total Usage'!AJ5/AJ$44</f>
        <v>2.7482379519863533</v>
      </c>
      <c r="AK5">
        <f>'Total Usage'!AK5/AK$44</f>
        <v>3.0835075130488181</v>
      </c>
    </row>
    <row r="6" spans="1:37" ht="15.75" customHeight="1" x14ac:dyDescent="0.2">
      <c r="A6" t="s">
        <v>4</v>
      </c>
      <c r="B6" t="s">
        <v>16</v>
      </c>
      <c r="C6" t="s">
        <v>16</v>
      </c>
      <c r="D6" s="1" t="s">
        <v>7</v>
      </c>
      <c r="E6">
        <f>'Total Usage'!E10/E$44</f>
        <v>0</v>
      </c>
      <c r="F6">
        <f>'Total Usage'!F10/F$44</f>
        <v>0</v>
      </c>
      <c r="G6">
        <f>'Total Usage'!G10/G$44</f>
        <v>0</v>
      </c>
      <c r="H6">
        <f>'Total Usage'!H10/H$44</f>
        <v>0</v>
      </c>
      <c r="I6">
        <f>'Total Usage'!I10/I$44</f>
        <v>0</v>
      </c>
      <c r="J6">
        <f>'Total Usage'!J10/J$44</f>
        <v>0</v>
      </c>
      <c r="K6">
        <f>'Total Usage'!K10/K$44</f>
        <v>0</v>
      </c>
      <c r="L6">
        <f>'Total Usage'!L10/L$44</f>
        <v>0</v>
      </c>
      <c r="M6">
        <f>'Total Usage'!M10/M$44</f>
        <v>0</v>
      </c>
      <c r="N6">
        <f>'Total Usage'!N10/N$44</f>
        <v>1.605716969478737</v>
      </c>
      <c r="O6">
        <f>'Total Usage'!O10/O$44</f>
        <v>4.4240727018814106</v>
      </c>
      <c r="P6">
        <f>'Total Usage'!P10/P$44</f>
        <v>22.250914847402477</v>
      </c>
      <c r="Q6">
        <f>'Total Usage'!Q10/Q$44</f>
        <v>49.951917005315629</v>
      </c>
      <c r="R6">
        <f>'Total Usage'!R10/R$44</f>
        <v>67.486418722298566</v>
      </c>
      <c r="S6">
        <f>'Total Usage'!S10/S$44</f>
        <v>86.04842255632478</v>
      </c>
      <c r="T6">
        <f>'Total Usage'!T10/T$44</f>
        <v>87.055191443267375</v>
      </c>
      <c r="U6">
        <f>'Total Usage'!U10/U$44</f>
        <v>127.67161493183548</v>
      </c>
      <c r="V6">
        <f>'Total Usage'!V10/V$44</f>
        <v>180.03417630048017</v>
      </c>
      <c r="W6">
        <f>'Total Usage'!W10/W$44</f>
        <v>197.74353256673393</v>
      </c>
      <c r="X6">
        <f>'Total Usage'!X10/X$44</f>
        <v>395.54158040749996</v>
      </c>
      <c r="Y6">
        <f>'Total Usage'!Y10/Y$44</f>
        <v>526.95079277890216</v>
      </c>
      <c r="Z6">
        <f>'Total Usage'!Z10/Z$44</f>
        <v>677.41536799571429</v>
      </c>
      <c r="AA6">
        <f>'Total Usage'!AA10/AA$44</f>
        <v>886.32421487072156</v>
      </c>
      <c r="AB6">
        <f>'Total Usage'!AB10/AB$44</f>
        <v>982.77774119125831</v>
      </c>
      <c r="AC6">
        <f>'Total Usage'!AC10/AC$44</f>
        <v>1055.3819505861077</v>
      </c>
      <c r="AD6">
        <f>'Total Usage'!AD10/AD$44</f>
        <v>1116.4257467366861</v>
      </c>
      <c r="AE6">
        <f>'Total Usage'!AE10/AE$44</f>
        <v>1245.0346080551456</v>
      </c>
      <c r="AF6">
        <f>'Total Usage'!AF10/AF$44</f>
        <v>1297.7261929627055</v>
      </c>
      <c r="AG6">
        <f>'Total Usage'!AG10/AG$44</f>
        <v>1387.8574917816395</v>
      </c>
      <c r="AH6">
        <f>'Total Usage'!AH10/AH$44</f>
        <v>1416.2736399835169</v>
      </c>
      <c r="AI6">
        <f>'Total Usage'!AI10/AI$44</f>
        <v>1388.310606794907</v>
      </c>
      <c r="AJ6">
        <f>'Total Usage'!AJ10/AJ$44</f>
        <v>1352.7048935412324</v>
      </c>
      <c r="AK6">
        <f>'Total Usage'!AK10/AK$44</f>
        <v>1290.9618123088733</v>
      </c>
    </row>
    <row r="7" spans="1:37" ht="15.75" customHeight="1" x14ac:dyDescent="0.2">
      <c r="A7" t="s">
        <v>17</v>
      </c>
      <c r="C7" t="s">
        <v>18</v>
      </c>
      <c r="D7" s="1" t="s">
        <v>7</v>
      </c>
      <c r="E7">
        <f>'Total Usage'!E11/E$44</f>
        <v>0</v>
      </c>
      <c r="F7">
        <f>'Total Usage'!F11/F$44</f>
        <v>0</v>
      </c>
      <c r="G7">
        <f>'Total Usage'!G11/G$44</f>
        <v>0</v>
      </c>
      <c r="H7">
        <f>'Total Usage'!H11/H$44</f>
        <v>0</v>
      </c>
      <c r="I7">
        <f>'Total Usage'!I11/I$44</f>
        <v>0</v>
      </c>
      <c r="J7">
        <f>'Total Usage'!J11/J$44</f>
        <v>0</v>
      </c>
      <c r="K7">
        <f>'Total Usage'!K11/K$44</f>
        <v>0</v>
      </c>
      <c r="L7">
        <f>'Total Usage'!L11/L$44</f>
        <v>0</v>
      </c>
      <c r="M7">
        <f>'Total Usage'!M11/M$44</f>
        <v>0</v>
      </c>
      <c r="N7">
        <f>'Total Usage'!N11/N$44</f>
        <v>0</v>
      </c>
      <c r="O7">
        <f>'Total Usage'!O11/O$44</f>
        <v>0</v>
      </c>
      <c r="P7">
        <f>'Total Usage'!P11/P$44</f>
        <v>0</v>
      </c>
      <c r="Q7">
        <f>'Total Usage'!Q11/Q$44</f>
        <v>0</v>
      </c>
      <c r="R7">
        <f>'Total Usage'!R11/R$44</f>
        <v>0</v>
      </c>
      <c r="S7">
        <f>'Total Usage'!S11/S$44</f>
        <v>0</v>
      </c>
      <c r="T7">
        <f>'Total Usage'!T11/T$44</f>
        <v>0</v>
      </c>
      <c r="U7">
        <f>'Total Usage'!U11/U$44</f>
        <v>0</v>
      </c>
      <c r="V7">
        <f>'Total Usage'!V11/V$44</f>
        <v>0</v>
      </c>
      <c r="W7">
        <f>'Total Usage'!W11/W$44</f>
        <v>1.0239423683726419</v>
      </c>
      <c r="X7">
        <f>'Total Usage'!X11/X$44</f>
        <v>0.78510628849999997</v>
      </c>
      <c r="Y7">
        <f>'Total Usage'!Y11/Y$44</f>
        <v>0.63627694413347813</v>
      </c>
      <c r="Z7">
        <f>'Total Usage'!Z11/Z$44</f>
        <v>0.40498070127077029</v>
      </c>
      <c r="AA7">
        <f>'Total Usage'!AA11/AA$44</f>
        <v>1.1200988349665346</v>
      </c>
      <c r="AB7">
        <f>'Total Usage'!AB11/AB$44</f>
        <v>5.6087304331560395</v>
      </c>
      <c r="AC7">
        <f>'Total Usage'!AC11/AC$44</f>
        <v>7.8317958789835016</v>
      </c>
      <c r="AD7">
        <f>'Total Usage'!AD11/AD$44</f>
        <v>13.665198057875703</v>
      </c>
      <c r="AE7">
        <f>'Total Usage'!AE11/AE$44</f>
        <v>23.016781742315473</v>
      </c>
      <c r="AF7">
        <f>'Total Usage'!AF11/AF$44</f>
        <v>19.19693626500813</v>
      </c>
      <c r="AG7">
        <f>'Total Usage'!AG11/AG$44</f>
        <v>19.508717182311024</v>
      </c>
      <c r="AH7">
        <f>'Total Usage'!AH11/AH$44</f>
        <v>20.534088668930071</v>
      </c>
      <c r="AI7">
        <f>'Total Usage'!AI11/AI$44</f>
        <v>22.55299169376174</v>
      </c>
      <c r="AJ7">
        <f>'Total Usage'!AJ11/AJ$44</f>
        <v>22.372423103084383</v>
      </c>
      <c r="AK7">
        <f>'Total Usage'!AK11/AK$44</f>
        <v>15.417537568314399</v>
      </c>
    </row>
    <row r="8" spans="1:37" ht="15.75" customHeight="1" x14ac:dyDescent="0.2">
      <c r="A8" t="s">
        <v>17</v>
      </c>
      <c r="C8" s="1" t="s">
        <v>5</v>
      </c>
      <c r="D8" s="1" t="s">
        <v>7</v>
      </c>
      <c r="E8">
        <f>'Total Usage'!E12/E$44</f>
        <v>0</v>
      </c>
      <c r="F8">
        <f>'Total Usage'!F12/F$44</f>
        <v>0</v>
      </c>
      <c r="G8">
        <f>'Total Usage'!G12/G$44</f>
        <v>0</v>
      </c>
      <c r="H8">
        <f>'Total Usage'!H12/H$44</f>
        <v>0</v>
      </c>
      <c r="I8">
        <f>'Total Usage'!I12/I$44</f>
        <v>0</v>
      </c>
      <c r="J8">
        <f>'Total Usage'!J12/J$44</f>
        <v>0</v>
      </c>
      <c r="K8">
        <f>'Total Usage'!K12/K$44</f>
        <v>0</v>
      </c>
      <c r="L8">
        <f>'Total Usage'!L12/L$44</f>
        <v>0</v>
      </c>
      <c r="M8">
        <f>'Total Usage'!M12/M$44</f>
        <v>0</v>
      </c>
      <c r="N8">
        <f>'Total Usage'!N12/N$44</f>
        <v>0</v>
      </c>
      <c r="O8">
        <f>'Total Usage'!O12/O$44</f>
        <v>0</v>
      </c>
      <c r="P8">
        <f>'Total Usage'!P12/P$44</f>
        <v>0</v>
      </c>
      <c r="Q8">
        <f>'Total Usage'!Q12/Q$44</f>
        <v>0</v>
      </c>
      <c r="R8">
        <f>'Total Usage'!R12/R$44</f>
        <v>0</v>
      </c>
      <c r="S8">
        <f>'Total Usage'!S12/S$44</f>
        <v>0</v>
      </c>
      <c r="T8">
        <f>'Total Usage'!T12/T$44</f>
        <v>0</v>
      </c>
      <c r="U8">
        <f>'Total Usage'!U12/U$44</f>
        <v>0</v>
      </c>
      <c r="V8">
        <f>'Total Usage'!V12/V$44</f>
        <v>0</v>
      </c>
      <c r="W8">
        <f>'Total Usage'!W12/W$44</f>
        <v>0</v>
      </c>
      <c r="X8">
        <f>'Total Usage'!X12/X$44</f>
        <v>0</v>
      </c>
      <c r="Y8">
        <f>'Total Usage'!Y12/Y$44</f>
        <v>0</v>
      </c>
      <c r="Z8">
        <f>'Total Usage'!Z12/Z$44</f>
        <v>0</v>
      </c>
      <c r="AA8">
        <f>'Total Usage'!AA12/AA$44</f>
        <v>0</v>
      </c>
      <c r="AB8">
        <f>'Total Usage'!AB12/AB$44</f>
        <v>0</v>
      </c>
      <c r="AC8">
        <f>'Total Usage'!AC12/AC$44</f>
        <v>0</v>
      </c>
      <c r="AD8">
        <f>'Total Usage'!AD12/AD$44</f>
        <v>0</v>
      </c>
      <c r="AE8">
        <f>'Total Usage'!AE12/AE$44</f>
        <v>0</v>
      </c>
      <c r="AF8">
        <f>'Total Usage'!AF12/AF$44</f>
        <v>0</v>
      </c>
      <c r="AG8">
        <f>'Total Usage'!AG12/AG$44</f>
        <v>0</v>
      </c>
      <c r="AH8">
        <f>'Total Usage'!AH12/AH$44</f>
        <v>0</v>
      </c>
      <c r="AI8">
        <f>'Total Usage'!AI12/AI$44</f>
        <v>6.5056706795225008</v>
      </c>
      <c r="AJ8">
        <f>'Total Usage'!AJ12/AJ$44</f>
        <v>6.3318178588876766</v>
      </c>
      <c r="AK8">
        <f>'Total Usage'!AK12/AK$44</f>
        <v>6.1670150260976362</v>
      </c>
    </row>
    <row r="9" spans="1:37" ht="15.75" customHeight="1" x14ac:dyDescent="0.2">
      <c r="A9" t="s">
        <v>17</v>
      </c>
      <c r="B9" t="s">
        <v>16</v>
      </c>
      <c r="C9" t="s">
        <v>16</v>
      </c>
      <c r="D9" s="1" t="s">
        <v>7</v>
      </c>
      <c r="E9">
        <f>'Total Usage'!E13/E$44</f>
        <v>0</v>
      </c>
      <c r="F9">
        <f>'Total Usage'!F13/F$44</f>
        <v>0</v>
      </c>
      <c r="G9">
        <f>'Total Usage'!G13/G$44</f>
        <v>0</v>
      </c>
      <c r="H9">
        <f>'Total Usage'!H13/H$44</f>
        <v>0</v>
      </c>
      <c r="I9">
        <f>'Total Usage'!I13/I$44</f>
        <v>0</v>
      </c>
      <c r="J9">
        <f>'Total Usage'!J13/J$44</f>
        <v>0</v>
      </c>
      <c r="K9">
        <f>'Total Usage'!K13/K$44</f>
        <v>0</v>
      </c>
      <c r="L9">
        <f>'Total Usage'!L13/L$44</f>
        <v>0</v>
      </c>
      <c r="M9">
        <f>'Total Usage'!M13/M$44</f>
        <v>0</v>
      </c>
      <c r="N9">
        <f>'Total Usage'!N13/N$44</f>
        <v>0</v>
      </c>
      <c r="O9">
        <f>'Total Usage'!O13/O$44</f>
        <v>0</v>
      </c>
      <c r="P9">
        <f>'Total Usage'!P13/P$44</f>
        <v>0</v>
      </c>
      <c r="Q9">
        <f>'Total Usage'!Q13/Q$44</f>
        <v>0</v>
      </c>
      <c r="R9">
        <f>'Total Usage'!R13/R$44</f>
        <v>0</v>
      </c>
      <c r="S9">
        <f>'Total Usage'!S13/S$44</f>
        <v>0</v>
      </c>
      <c r="T9">
        <f>'Total Usage'!T13/T$44</f>
        <v>0</v>
      </c>
      <c r="U9">
        <f>'Total Usage'!U13/U$44</f>
        <v>0</v>
      </c>
      <c r="V9">
        <f>'Total Usage'!V13/V$44</f>
        <v>0</v>
      </c>
      <c r="W9">
        <f>'Total Usage'!W13/W$44</f>
        <v>1.0239423683726419</v>
      </c>
      <c r="X9">
        <f>'Total Usage'!X13/X$44</f>
        <v>0.78510628849999997</v>
      </c>
      <c r="Y9">
        <f>'Total Usage'!Y13/Y$44</f>
        <v>0.63627694413347813</v>
      </c>
      <c r="Z9">
        <f>'Total Usage'!Z13/Z$44</f>
        <v>0.40498070127077029</v>
      </c>
      <c r="AA9">
        <f>'Total Usage'!AA13/AA$44</f>
        <v>1.1200988349665346</v>
      </c>
      <c r="AB9">
        <f>'Total Usage'!AB13/AB$44</f>
        <v>5.6087304331560395</v>
      </c>
      <c r="AC9">
        <f>'Total Usage'!AC13/AC$44</f>
        <v>7.8317958789835016</v>
      </c>
      <c r="AD9">
        <f>'Total Usage'!AD13/AD$44</f>
        <v>13.665198057875703</v>
      </c>
      <c r="AE9">
        <f>'Total Usage'!AE13/AE$44</f>
        <v>23.016781742315473</v>
      </c>
      <c r="AF9">
        <f>'Total Usage'!AF13/AF$44</f>
        <v>19.19693626500813</v>
      </c>
      <c r="AG9">
        <f>'Total Usage'!AG13/AG$44</f>
        <v>19.508717182311024</v>
      </c>
      <c r="AH9">
        <f>'Total Usage'!AH13/AH$44</f>
        <v>20.534088668930071</v>
      </c>
      <c r="AI9">
        <f>'Total Usage'!AI13/AI$44</f>
        <v>29.058662373284243</v>
      </c>
      <c r="AJ9">
        <f>'Total Usage'!AJ13/AJ$44</f>
        <v>22.372423103084383</v>
      </c>
      <c r="AK9">
        <f>'Total Usage'!AK13/AK$44</f>
        <v>21.584552594412035</v>
      </c>
    </row>
    <row r="10" spans="1:37" x14ac:dyDescent="0.2">
      <c r="A10" t="s">
        <v>19</v>
      </c>
      <c r="C10" t="s">
        <v>18</v>
      </c>
      <c r="D10" s="1" t="s">
        <v>7</v>
      </c>
      <c r="E10">
        <f>'Total Usage'!E14/E$44</f>
        <v>0</v>
      </c>
      <c r="F10">
        <f>'Total Usage'!F14/F$44</f>
        <v>0</v>
      </c>
      <c r="G10">
        <f>'Total Usage'!G14/G$44</f>
        <v>0</v>
      </c>
      <c r="H10">
        <f>'Total Usage'!H14/H$44</f>
        <v>0</v>
      </c>
      <c r="I10">
        <f>'Total Usage'!I14/I$44</f>
        <v>0</v>
      </c>
      <c r="J10">
        <f>'Total Usage'!J14/J$44</f>
        <v>0</v>
      </c>
      <c r="K10">
        <f>'Total Usage'!K14/K$44</f>
        <v>0</v>
      </c>
      <c r="L10">
        <f>'Total Usage'!L14/L$44</f>
        <v>0</v>
      </c>
      <c r="M10">
        <f>'Total Usage'!M14/M$44</f>
        <v>0</v>
      </c>
      <c r="N10">
        <f>'Total Usage'!N14/N$44</f>
        <v>0</v>
      </c>
      <c r="O10">
        <f>'Total Usage'!O14/O$44</f>
        <v>0</v>
      </c>
      <c r="P10">
        <f>'Total Usage'!P14/P$44</f>
        <v>0</v>
      </c>
      <c r="Q10">
        <f>'Total Usage'!Q14/Q$44</f>
        <v>0</v>
      </c>
      <c r="R10">
        <f>'Total Usage'!R14/R$44</f>
        <v>0</v>
      </c>
      <c r="S10">
        <f>'Total Usage'!S14/S$44</f>
        <v>0</v>
      </c>
      <c r="T10">
        <f>'Total Usage'!T14/T$44</f>
        <v>0</v>
      </c>
      <c r="U10">
        <f>'Total Usage'!U14/U$44</f>
        <v>0</v>
      </c>
      <c r="V10">
        <f>'Total Usage'!V14/V$44</f>
        <v>0</v>
      </c>
      <c r="W10">
        <f>'Total Usage'!W14/W$44</f>
        <v>0</v>
      </c>
      <c r="X10">
        <f>'Total Usage'!X14/X$44</f>
        <v>0</v>
      </c>
      <c r="Y10">
        <f>'Total Usage'!Y14/Y$44</f>
        <v>1.3330844709779057</v>
      </c>
      <c r="Z10">
        <f>'Total Usage'!Z14/Z$44</f>
        <v>8.1287002250571749</v>
      </c>
      <c r="AA10">
        <f>'Total Usage'!AA14/AA$44</f>
        <v>44.682049315007148</v>
      </c>
      <c r="AB10">
        <f>'Total Usage'!AB14/AB$44</f>
        <v>310.40719618295469</v>
      </c>
      <c r="AC10">
        <f>'Total Usage'!AC14/AC$44</f>
        <v>404.76627323334077</v>
      </c>
      <c r="AD10">
        <f>'Total Usage'!AD14/AD$44</f>
        <v>580.95911074922356</v>
      </c>
      <c r="AE10">
        <f>'Total Usage'!AE14/AE$44</f>
        <v>834.5265894450439</v>
      </c>
      <c r="AF10">
        <f>'Total Usage'!AF14/AF$44</f>
        <v>902.49127738965365</v>
      </c>
      <c r="AG10">
        <f>'Total Usage'!AG14/AG$44</f>
        <v>951.6447406060845</v>
      </c>
      <c r="AH10">
        <f>'Total Usage'!AH14/AH$44</f>
        <v>927.85896742694501</v>
      </c>
      <c r="AI10">
        <f>'Total Usage'!AI14/AI$44</f>
        <v>915.13100904797534</v>
      </c>
      <c r="AJ10">
        <f>'Total Usage'!AJ14/AJ$44</f>
        <v>879.87018440063082</v>
      </c>
      <c r="AK10">
        <f>'Total Usage'!AK14/AK$44</f>
        <v>865.43777544980048</v>
      </c>
    </row>
    <row r="11" spans="1:37" x14ac:dyDescent="0.2">
      <c r="A11" t="s">
        <v>19</v>
      </c>
      <c r="B11" t="s">
        <v>16</v>
      </c>
      <c r="C11" t="s">
        <v>16</v>
      </c>
      <c r="D11" s="1" t="s">
        <v>7</v>
      </c>
      <c r="E11">
        <f>'Total Usage'!E15/E$44</f>
        <v>0</v>
      </c>
      <c r="F11">
        <f>'Total Usage'!F15/F$44</f>
        <v>0</v>
      </c>
      <c r="G11">
        <f>'Total Usage'!G15/G$44</f>
        <v>0</v>
      </c>
      <c r="H11">
        <f>'Total Usage'!H15/H$44</f>
        <v>0</v>
      </c>
      <c r="I11">
        <f>'Total Usage'!I15/I$44</f>
        <v>0</v>
      </c>
      <c r="J11">
        <f>'Total Usage'!J15/J$44</f>
        <v>0</v>
      </c>
      <c r="K11">
        <f>'Total Usage'!K15/K$44</f>
        <v>0</v>
      </c>
      <c r="L11">
        <f>'Total Usage'!L15/L$44</f>
        <v>0</v>
      </c>
      <c r="M11">
        <f>'Total Usage'!M15/M$44</f>
        <v>0</v>
      </c>
      <c r="N11">
        <f>'Total Usage'!N15/N$44</f>
        <v>0</v>
      </c>
      <c r="O11">
        <f>'Total Usage'!O15/O$44</f>
        <v>0</v>
      </c>
      <c r="P11">
        <f>'Total Usage'!P15/P$44</f>
        <v>0</v>
      </c>
      <c r="Q11">
        <f>'Total Usage'!Q15/Q$44</f>
        <v>0</v>
      </c>
      <c r="R11">
        <f>'Total Usage'!R15/R$44</f>
        <v>0</v>
      </c>
      <c r="S11">
        <f>'Total Usage'!S15/S$44</f>
        <v>0</v>
      </c>
      <c r="T11">
        <f>'Total Usage'!T15/T$44</f>
        <v>0</v>
      </c>
      <c r="U11">
        <f>'Total Usage'!U15/U$44</f>
        <v>0</v>
      </c>
      <c r="V11">
        <f>'Total Usage'!V15/V$44</f>
        <v>0</v>
      </c>
      <c r="W11">
        <f>'Total Usage'!W15/W$44</f>
        <v>0</v>
      </c>
      <c r="X11">
        <f>'Total Usage'!X15/X$44</f>
        <v>0</v>
      </c>
      <c r="Y11">
        <f>'Total Usage'!Y15/Y$44</f>
        <v>1.3330844709779057</v>
      </c>
      <c r="Z11">
        <f>'Total Usage'!Z15/Z$44</f>
        <v>8.1287002250571749</v>
      </c>
      <c r="AA11">
        <f>'Total Usage'!AA15/AA$44</f>
        <v>44.682049315007148</v>
      </c>
      <c r="AB11">
        <f>'Total Usage'!AB15/AB$44</f>
        <v>310.40719618295469</v>
      </c>
      <c r="AC11">
        <f>'Total Usage'!AC15/AC$44</f>
        <v>404.76627323334077</v>
      </c>
      <c r="AD11">
        <f>'Total Usage'!AD15/AD$44</f>
        <v>580.95911074922356</v>
      </c>
      <c r="AE11">
        <f>'Total Usage'!AE15/AE$44</f>
        <v>834.5265894450439</v>
      </c>
      <c r="AF11">
        <f>'Total Usage'!AF15/AF$44</f>
        <v>902.49127738965365</v>
      </c>
      <c r="AG11">
        <f>'Total Usage'!AG15/AG$44</f>
        <v>951.6447406060845</v>
      </c>
      <c r="AH11">
        <f>'Total Usage'!AH15/AH$44</f>
        <v>927.85896742694501</v>
      </c>
      <c r="AI11">
        <f>'Total Usage'!AI15/AI$44</f>
        <v>915.13100904797534</v>
      </c>
      <c r="AJ11">
        <f>'Total Usage'!AJ15/AJ$44</f>
        <v>879.87018440063082</v>
      </c>
      <c r="AK11">
        <f>'Total Usage'!AK15/AK$44</f>
        <v>865.43777544980048</v>
      </c>
    </row>
    <row r="12" spans="1:37" ht="15.75" customHeight="1" x14ac:dyDescent="0.2">
      <c r="A12" t="s">
        <v>20</v>
      </c>
      <c r="C12" t="s">
        <v>18</v>
      </c>
      <c r="D12" s="1" t="s">
        <v>7</v>
      </c>
      <c r="E12">
        <f>'Total Usage'!E16/E$44</f>
        <v>0</v>
      </c>
      <c r="F12">
        <f>'Total Usage'!F16/F$44</f>
        <v>0</v>
      </c>
      <c r="G12">
        <f>'Total Usage'!G16/G$44</f>
        <v>0</v>
      </c>
      <c r="H12">
        <f>'Total Usage'!H16/H$44</f>
        <v>0</v>
      </c>
      <c r="I12">
        <f>'Total Usage'!I16/I$44</f>
        <v>0</v>
      </c>
      <c r="J12">
        <f>'Total Usage'!J16/J$44</f>
        <v>0</v>
      </c>
      <c r="K12">
        <f>'Total Usage'!K16/K$44</f>
        <v>0</v>
      </c>
      <c r="L12">
        <f>'Total Usage'!L16/L$44</f>
        <v>0</v>
      </c>
      <c r="M12">
        <f>'Total Usage'!M16/M$44</f>
        <v>0</v>
      </c>
      <c r="N12">
        <f>'Total Usage'!N16/N$44</f>
        <v>0</v>
      </c>
      <c r="O12">
        <f>'Total Usage'!O16/O$44</f>
        <v>0</v>
      </c>
      <c r="P12">
        <f>'Total Usage'!P16/P$44</f>
        <v>0</v>
      </c>
      <c r="Q12">
        <f>'Total Usage'!Q16/Q$44</f>
        <v>0</v>
      </c>
      <c r="R12">
        <f>'Total Usage'!R16/R$44</f>
        <v>0</v>
      </c>
      <c r="S12">
        <f>'Total Usage'!S16/S$44</f>
        <v>0</v>
      </c>
      <c r="T12">
        <f>'Total Usage'!T16/T$44</f>
        <v>0</v>
      </c>
      <c r="U12">
        <f>'Total Usage'!U16/U$44</f>
        <v>0</v>
      </c>
      <c r="V12">
        <f>'Total Usage'!V16/V$44</f>
        <v>0</v>
      </c>
      <c r="W12">
        <f>'Total Usage'!W16/W$44</f>
        <v>0</v>
      </c>
      <c r="X12">
        <f>'Total Usage'!X16/X$44</f>
        <v>0</v>
      </c>
      <c r="Y12">
        <f>'Total Usage'!Y16/Y$44</f>
        <v>0</v>
      </c>
      <c r="Z12">
        <f>'Total Usage'!Z16/Z$44</f>
        <v>0</v>
      </c>
      <c r="AA12">
        <f>'Total Usage'!AA16/AA$44</f>
        <v>0</v>
      </c>
      <c r="AB12">
        <f>'Total Usage'!AB16/AB$44</f>
        <v>0</v>
      </c>
      <c r="AC12">
        <f>'Total Usage'!AC16/AC$44</f>
        <v>0</v>
      </c>
      <c r="AD12">
        <f>'Total Usage'!AD16/AD$44</f>
        <v>5.284346178816195E-3</v>
      </c>
      <c r="AE12">
        <f>'Total Usage'!AE16/AE$44</f>
        <v>0.18313686007149382</v>
      </c>
      <c r="AF12">
        <f>'Total Usage'!AF16/AF$44</f>
        <v>0.23772879652310974</v>
      </c>
      <c r="AG12">
        <f>'Total Usage'!AG16/AG$44</f>
        <v>0.24338314239242395</v>
      </c>
      <c r="AH12">
        <f>'Total Usage'!AH16/AH$44</f>
        <v>0.34120848485649902</v>
      </c>
      <c r="AI12">
        <f>'Total Usage'!AI16/AI$44</f>
        <v>1.309245623170755</v>
      </c>
      <c r="AJ12">
        <f>'Total Usage'!AJ16/AJ$44</f>
        <v>14.045989753654789</v>
      </c>
      <c r="AK12">
        <f>'Total Usage'!AK16/AK$44</f>
        <v>79.657277430150444</v>
      </c>
    </row>
    <row r="13" spans="1:37" ht="15.75" customHeight="1" x14ac:dyDescent="0.2">
      <c r="A13" t="s">
        <v>20</v>
      </c>
      <c r="B13" t="s">
        <v>16</v>
      </c>
      <c r="C13" t="s">
        <v>16</v>
      </c>
      <c r="D13" s="1" t="s">
        <v>7</v>
      </c>
      <c r="E13">
        <f>'Total Usage'!E17/E$44</f>
        <v>0</v>
      </c>
      <c r="F13">
        <f>'Total Usage'!F17/F$44</f>
        <v>0</v>
      </c>
      <c r="G13">
        <f>'Total Usage'!G17/G$44</f>
        <v>0</v>
      </c>
      <c r="H13">
        <f>'Total Usage'!H17/H$44</f>
        <v>0</v>
      </c>
      <c r="I13">
        <f>'Total Usage'!I17/I$44</f>
        <v>0</v>
      </c>
      <c r="J13">
        <f>'Total Usage'!J17/J$44</f>
        <v>0</v>
      </c>
      <c r="K13">
        <f>'Total Usage'!K17/K$44</f>
        <v>0</v>
      </c>
      <c r="L13">
        <f>'Total Usage'!L17/L$44</f>
        <v>0</v>
      </c>
      <c r="M13">
        <f>'Total Usage'!M17/M$44</f>
        <v>0</v>
      </c>
      <c r="N13">
        <f>'Total Usage'!N17/N$44</f>
        <v>0</v>
      </c>
      <c r="O13">
        <f>'Total Usage'!O17/O$44</f>
        <v>0</v>
      </c>
      <c r="P13">
        <f>'Total Usage'!P17/P$44</f>
        <v>0</v>
      </c>
      <c r="Q13">
        <f>'Total Usage'!Q17/Q$44</f>
        <v>0</v>
      </c>
      <c r="R13">
        <f>'Total Usage'!R17/R$44</f>
        <v>0</v>
      </c>
      <c r="S13">
        <f>'Total Usage'!S17/S$44</f>
        <v>0</v>
      </c>
      <c r="T13">
        <f>'Total Usage'!T17/T$44</f>
        <v>0</v>
      </c>
      <c r="U13">
        <f>'Total Usage'!U17/U$44</f>
        <v>0</v>
      </c>
      <c r="V13">
        <f>'Total Usage'!V17/V$44</f>
        <v>0</v>
      </c>
      <c r="W13">
        <f>'Total Usage'!W17/W$44</f>
        <v>0</v>
      </c>
      <c r="X13">
        <f>'Total Usage'!X17/X$44</f>
        <v>0</v>
      </c>
      <c r="Y13">
        <f>'Total Usage'!Y17/Y$44</f>
        <v>0</v>
      </c>
      <c r="Z13">
        <f>'Total Usage'!Z17/Z$44</f>
        <v>0</v>
      </c>
      <c r="AA13">
        <f>'Total Usage'!AA17/AA$44</f>
        <v>0</v>
      </c>
      <c r="AB13">
        <f>'Total Usage'!AB17/AB$44</f>
        <v>0</v>
      </c>
      <c r="AC13">
        <f>'Total Usage'!AC17/AC$44</f>
        <v>0</v>
      </c>
      <c r="AD13">
        <f>'Total Usage'!AD17/AD$44</f>
        <v>5.284346178816195E-3</v>
      </c>
      <c r="AE13">
        <f>'Total Usage'!AE17/AE$44</f>
        <v>0.18313686007149382</v>
      </c>
      <c r="AF13">
        <f>'Total Usage'!AF17/AF$44</f>
        <v>0.23772879652310974</v>
      </c>
      <c r="AG13">
        <f>'Total Usage'!AG17/AG$44</f>
        <v>0.24338314239242395</v>
      </c>
      <c r="AH13">
        <f>'Total Usage'!AH17/AH$44</f>
        <v>0.34120848485649902</v>
      </c>
      <c r="AI13">
        <f>'Total Usage'!AI17/AI$44</f>
        <v>1.309245623170755</v>
      </c>
      <c r="AJ13">
        <f>'Total Usage'!AJ17/AJ$44</f>
        <v>14.045989753654789</v>
      </c>
      <c r="AK13">
        <f>'Total Usage'!AK17/AK$44</f>
        <v>79.657277430150444</v>
      </c>
    </row>
    <row r="14" spans="1:37" ht="15.75" customHeight="1" x14ac:dyDescent="0.2">
      <c r="A14" s="2" t="s">
        <v>21</v>
      </c>
      <c r="B14" s="2"/>
      <c r="C14" s="2" t="s">
        <v>18</v>
      </c>
      <c r="D14" s="1" t="s">
        <v>7</v>
      </c>
      <c r="E14">
        <f>'Total Usage'!E18/E$44</f>
        <v>0</v>
      </c>
      <c r="F14">
        <f>'Total Usage'!F18/F$44</f>
        <v>0</v>
      </c>
      <c r="G14">
        <f>'Total Usage'!G18/G$44</f>
        <v>0</v>
      </c>
      <c r="H14">
        <f>'Total Usage'!H18/H$44</f>
        <v>0</v>
      </c>
      <c r="I14">
        <f>'Total Usage'!I18/I$44</f>
        <v>0</v>
      </c>
      <c r="J14">
        <f>'Total Usage'!J18/J$44</f>
        <v>0</v>
      </c>
      <c r="K14">
        <f>'Total Usage'!K18/K$44</f>
        <v>0</v>
      </c>
      <c r="L14">
        <f>'Total Usage'!L18/L$44</f>
        <v>0</v>
      </c>
      <c r="M14">
        <f>'Total Usage'!M18/M$44</f>
        <v>0</v>
      </c>
      <c r="N14">
        <f>'Total Usage'!N18/N$44</f>
        <v>11.694001708990513</v>
      </c>
      <c r="O14">
        <f>'Total Usage'!O18/O$44</f>
        <v>109.81387262855432</v>
      </c>
      <c r="P14">
        <f>'Total Usage'!P18/P$44</f>
        <v>195.64337832504236</v>
      </c>
      <c r="Q14">
        <f>'Total Usage'!Q18/Q$44</f>
        <v>233.02567826042787</v>
      </c>
      <c r="R14">
        <f>'Total Usage'!R18/R$44</f>
        <v>195.1136167135698</v>
      </c>
      <c r="S14">
        <f>'Total Usage'!S18/S$44</f>
        <v>204.33341707860001</v>
      </c>
      <c r="T14">
        <f>'Total Usage'!T18/T$44</f>
        <v>211.32041157817241</v>
      </c>
      <c r="U14">
        <f>'Total Usage'!U18/U$44</f>
        <v>222.89952498110824</v>
      </c>
      <c r="V14">
        <f>'Total Usage'!V18/V$44</f>
        <v>340.56378444000165</v>
      </c>
      <c r="W14">
        <f>'Total Usage'!W18/W$44</f>
        <v>313.02929413105483</v>
      </c>
      <c r="X14">
        <f>'Total Usage'!X18/X$44</f>
        <v>284.55121252293151</v>
      </c>
      <c r="Y14">
        <f>'Total Usage'!Y18/Y$44</f>
        <v>355.72516251987651</v>
      </c>
      <c r="Z14">
        <f>'Total Usage'!Z18/Z$44</f>
        <v>416.92763193309543</v>
      </c>
      <c r="AA14">
        <f>'Total Usage'!AA18/AA$44</f>
        <v>491.72338861945758</v>
      </c>
      <c r="AB14">
        <f>'Total Usage'!AB18/AB$44</f>
        <v>520.4571917075308</v>
      </c>
      <c r="AC14">
        <f>'Total Usage'!AC18/AC$44</f>
        <v>428.53222724649436</v>
      </c>
      <c r="AD14">
        <f>'Total Usage'!AD18/AD$44</f>
        <v>418.40864157755522</v>
      </c>
      <c r="AE14">
        <f>'Total Usage'!AE18/AE$44</f>
        <v>409.99483733000017</v>
      </c>
      <c r="AF14">
        <f>'Total Usage'!AF18/AF$44</f>
        <v>404.77750481315496</v>
      </c>
      <c r="AG14">
        <f>'Total Usage'!AG18/AG$44</f>
        <v>334.38417073039898</v>
      </c>
      <c r="AH14">
        <f>'Total Usage'!AH18/AH$44</f>
        <v>306.64995399248545</v>
      </c>
      <c r="AI14">
        <f>'Total Usage'!AI18/AI$44</f>
        <v>275.29829762592391</v>
      </c>
      <c r="AJ14">
        <f>'Total Usage'!AJ18/AJ$44</f>
        <v>244.93582087419458</v>
      </c>
      <c r="AK14">
        <f>'Total Usage'!AK18/AK$44</f>
        <v>282.65485540067544</v>
      </c>
    </row>
    <row r="15" spans="1:37" ht="15.75" customHeight="1" x14ac:dyDescent="0.2">
      <c r="A15" s="2" t="s">
        <v>21</v>
      </c>
      <c r="B15" s="2"/>
      <c r="C15" s="3" t="s">
        <v>8</v>
      </c>
      <c r="D15" s="1" t="s">
        <v>7</v>
      </c>
      <c r="E15">
        <f>'Total Usage'!E19/E$44</f>
        <v>1.748827519839472</v>
      </c>
      <c r="F15">
        <f>'Total Usage'!F19/F$44</f>
        <v>2.4684895304218397</v>
      </c>
      <c r="G15">
        <f>'Total Usage'!G19/G$44</f>
        <v>2.9443121785207649</v>
      </c>
      <c r="H15">
        <f>'Total Usage'!H19/H$44</f>
        <v>3.9359580025524603</v>
      </c>
      <c r="I15">
        <f>'Total Usage'!I19/I$44</f>
        <v>5.0424229979718742</v>
      </c>
      <c r="J15">
        <f>'Total Usage'!J19/J$44</f>
        <v>8.083501938351171</v>
      </c>
      <c r="K15">
        <f>'Total Usage'!K19/K$44</f>
        <v>9.8332540350938125</v>
      </c>
      <c r="L15">
        <f>'Total Usage'!L19/L$44</f>
        <v>8.7447926417845814</v>
      </c>
      <c r="M15">
        <f>'Total Usage'!M19/M$44</f>
        <v>7.2825624328926963</v>
      </c>
      <c r="N15">
        <f>'Total Usage'!N19/N$44</f>
        <v>5.944049125238096</v>
      </c>
      <c r="O15">
        <f>'Total Usage'!O19/O$44</f>
        <v>5.6911191268040033</v>
      </c>
      <c r="P15">
        <f>'Total Usage'!P19/P$44</f>
        <v>5.8954776081353426</v>
      </c>
      <c r="Q15">
        <f>'Total Usage'!Q19/Q$44</f>
        <v>4.9663744074942056</v>
      </c>
      <c r="R15">
        <f>'Total Usage'!R19/R$44</f>
        <v>4.6634395862683968</v>
      </c>
      <c r="S15">
        <f>'Total Usage'!S19/S$44</f>
        <v>4.4027502466181243</v>
      </c>
      <c r="T15">
        <f>'Total Usage'!T19/T$44</f>
        <v>4.3104538384832622</v>
      </c>
      <c r="U15">
        <f>'Total Usage'!U19/U$44</f>
        <v>4.2244159885241253</v>
      </c>
      <c r="V15">
        <f>'Total Usage'!V19/V$44</f>
        <v>3.9949292816890343</v>
      </c>
      <c r="W15">
        <f>'Total Usage'!W19/W$44</f>
        <v>3.7945007479821786</v>
      </c>
      <c r="X15">
        <f>'Total Usage'!X19/X$44</f>
        <v>3.6384357581249995</v>
      </c>
      <c r="Y15">
        <f>'Total Usage'!Y19/Y$44</f>
        <v>3.8994910101184463</v>
      </c>
      <c r="Z15">
        <f>'Total Usage'!Z19/Z$44</f>
        <v>3.617355596625428</v>
      </c>
      <c r="AA15">
        <f>'Total Usage'!AA19/AA$44</f>
        <v>3.3792694340817913</v>
      </c>
      <c r="AB15">
        <f>'Total Usage'!AB19/AB$44</f>
        <v>3.0252383007935224</v>
      </c>
      <c r="AC15">
        <f>'Total Usage'!AC19/AC$44</f>
        <v>2.7450036397716566</v>
      </c>
      <c r="AD15">
        <f>'Total Usage'!AD19/AD$44</f>
        <v>2.6504172642415016</v>
      </c>
      <c r="AE15">
        <f>'Total Usage'!AE19/AE$44</f>
        <v>2.5642600629690322</v>
      </c>
      <c r="AF15">
        <f>'Total Usage'!AF19/AF$44</f>
        <v>2.436004308210864</v>
      </c>
      <c r="AG15">
        <f>'Total Usage'!AG19/AG$44</f>
        <v>2.3226564713542297</v>
      </c>
      <c r="AH15">
        <f>'Total Usage'!AH19/AH$44</f>
        <v>2.242039313256059</v>
      </c>
      <c r="AI15">
        <f>'Total Usage'!AI19/AI$44</f>
        <v>2.1685568942538045</v>
      </c>
      <c r="AJ15">
        <f>'Total Usage'!AJ19/AJ$44</f>
        <v>2.1106059540133453</v>
      </c>
      <c r="AK15">
        <f>'Total Usage'!AK19/AK$44</f>
        <v>2.0556716763893155</v>
      </c>
    </row>
    <row r="16" spans="1:37" ht="15.75" customHeight="1" x14ac:dyDescent="0.2">
      <c r="A16" s="2" t="s">
        <v>21</v>
      </c>
      <c r="B16" s="2" t="s">
        <v>16</v>
      </c>
      <c r="C16" s="2" t="s">
        <v>16</v>
      </c>
      <c r="D16" s="1" t="s">
        <v>7</v>
      </c>
      <c r="E16">
        <f>'Total Usage'!E22/E$44</f>
        <v>1.748827519839472</v>
      </c>
      <c r="F16">
        <f>'Total Usage'!F22/F$44</f>
        <v>2.4684895304218397</v>
      </c>
      <c r="G16">
        <f>'Total Usage'!G22/G$44</f>
        <v>2.9443121785207649</v>
      </c>
      <c r="H16">
        <f>'Total Usage'!H22/H$44</f>
        <v>3.9359580025524603</v>
      </c>
      <c r="I16">
        <f>'Total Usage'!I22/I$44</f>
        <v>5.0424229979718742</v>
      </c>
      <c r="J16">
        <f>'Total Usage'!J22/J$44</f>
        <v>8.083501938351171</v>
      </c>
      <c r="K16">
        <f>'Total Usage'!K22/K$44</f>
        <v>9.8332540350938125</v>
      </c>
      <c r="L16">
        <f>'Total Usage'!L22/L$44</f>
        <v>8.7447928751969322</v>
      </c>
      <c r="M16">
        <f>'Total Usage'!M22/M$44</f>
        <v>7.2825625723649079</v>
      </c>
      <c r="N16">
        <f>'Total Usage'!N22/N$44</f>
        <v>17.638050834228611</v>
      </c>
      <c r="O16">
        <f>'Total Usage'!O22/O$44</f>
        <v>115.50499175535833</v>
      </c>
      <c r="P16">
        <f>'Total Usage'!P22/P$44</f>
        <v>201.5388559331777</v>
      </c>
      <c r="Q16">
        <f>'Total Usage'!Q22/Q$44</f>
        <v>237.99205266792208</v>
      </c>
      <c r="R16">
        <f>'Total Usage'!R22/R$44</f>
        <v>199.77705629983816</v>
      </c>
      <c r="S16">
        <f>'Total Usage'!S22/S$44</f>
        <v>208.73616732521813</v>
      </c>
      <c r="T16">
        <f>'Total Usage'!T22/T$44</f>
        <v>215.63086541665567</v>
      </c>
      <c r="U16">
        <f>'Total Usage'!U22/U$44</f>
        <v>227.12394096963237</v>
      </c>
      <c r="V16">
        <f>'Total Usage'!V22/V$44</f>
        <v>344.55871372169071</v>
      </c>
      <c r="W16">
        <f>'Total Usage'!W22/W$44</f>
        <v>316.823794879037</v>
      </c>
      <c r="X16">
        <f>'Total Usage'!X22/X$44</f>
        <v>288.18964828105652</v>
      </c>
      <c r="Y16">
        <f>'Total Usage'!Y22/Y$44</f>
        <v>359.62465352795323</v>
      </c>
      <c r="Z16">
        <f>'Total Usage'!Z22/Z$44</f>
        <v>420.54498752972086</v>
      </c>
      <c r="AA16">
        <f>'Total Usage'!AA22/AA$44</f>
        <v>495.10265805353941</v>
      </c>
      <c r="AB16">
        <f>'Total Usage'!AB22/AB$44</f>
        <v>523.4824300083244</v>
      </c>
      <c r="AC16">
        <f>'Total Usage'!AC22/AC$44</f>
        <v>431.27723088626601</v>
      </c>
      <c r="AD16">
        <f>'Total Usage'!AD22/AD$44</f>
        <v>421.05905884179674</v>
      </c>
      <c r="AE16">
        <f>'Total Usage'!AE22/AE$44</f>
        <v>412.55909739296925</v>
      </c>
      <c r="AF16">
        <f>'Total Usage'!AF22/AF$44</f>
        <v>407.2135091213658</v>
      </c>
      <c r="AG16">
        <f>'Total Usage'!AG22/AG$44</f>
        <v>336.70682720175324</v>
      </c>
      <c r="AH16">
        <f>'Total Usage'!AH22/AH$44</f>
        <v>308.89199330574149</v>
      </c>
      <c r="AI16">
        <f>'Total Usage'!AI22/AI$44</f>
        <v>277.46685452017772</v>
      </c>
      <c r="AJ16">
        <f>'Total Usage'!AJ22/AJ$44</f>
        <v>247.0464268282079</v>
      </c>
      <c r="AK16">
        <f>'Total Usage'!AK22/AK$44</f>
        <v>284.7105270770648</v>
      </c>
    </row>
    <row r="17" spans="1:37" ht="15.75" customHeight="1" x14ac:dyDescent="0.2">
      <c r="A17" t="s">
        <v>23</v>
      </c>
      <c r="C17" t="s">
        <v>18</v>
      </c>
      <c r="D17" s="1" t="s">
        <v>7</v>
      </c>
      <c r="E17">
        <f>'Total Usage'!E23/E$44</f>
        <v>0</v>
      </c>
      <c r="F17">
        <f>'Total Usage'!F23/F$44</f>
        <v>0</v>
      </c>
      <c r="G17">
        <f>'Total Usage'!G23/G$44</f>
        <v>0</v>
      </c>
      <c r="H17">
        <f>'Total Usage'!H23/H$44</f>
        <v>0</v>
      </c>
      <c r="I17">
        <f>'Total Usage'!I23/I$44</f>
        <v>0</v>
      </c>
      <c r="J17">
        <f>'Total Usage'!J23/J$44</f>
        <v>0</v>
      </c>
      <c r="K17">
        <f>'Total Usage'!K23/K$44</f>
        <v>0</v>
      </c>
      <c r="L17">
        <f>'Total Usage'!L23/L$44</f>
        <v>0</v>
      </c>
      <c r="M17">
        <f>'Total Usage'!M23/M$44</f>
        <v>0</v>
      </c>
      <c r="N17">
        <f>'Total Usage'!N23/N$44</f>
        <v>0</v>
      </c>
      <c r="O17">
        <f>'Total Usage'!O23/O$44</f>
        <v>0</v>
      </c>
      <c r="P17">
        <f>'Total Usage'!P23/P$44</f>
        <v>0</v>
      </c>
      <c r="Q17">
        <f>'Total Usage'!Q23/Q$44</f>
        <v>1.572322046227268E-5</v>
      </c>
      <c r="R17">
        <f>'Total Usage'!R23/R$44</f>
        <v>8.7323560593930757E-3</v>
      </c>
      <c r="S17">
        <f>'Total Usage'!S23/S$44</f>
        <v>1.6233420482992311E-2</v>
      </c>
      <c r="T17">
        <f>'Total Usage'!T23/T$44</f>
        <v>8.6150455175538321E-2</v>
      </c>
      <c r="U17">
        <f>'Total Usage'!U23/U$44</f>
        <v>0.1513264875096744</v>
      </c>
      <c r="V17">
        <f>'Total Usage'!V23/V$44</f>
        <v>8.8186417677513479E-2</v>
      </c>
      <c r="W17">
        <f>'Total Usage'!W23/W$44</f>
        <v>3.3041292800583807E-2</v>
      </c>
      <c r="X17">
        <f>'Total Usage'!X23/X$44</f>
        <v>2.34375E-2</v>
      </c>
      <c r="Y17">
        <f>'Total Usage'!Y23/Y$44</f>
        <v>1.6520646400291904E-2</v>
      </c>
      <c r="Z17">
        <f>'Total Usage'!Z23/Z$44</f>
        <v>0</v>
      </c>
      <c r="AA17">
        <f>'Total Usage'!AA23/AA$44</f>
        <v>0</v>
      </c>
      <c r="AB17">
        <f>'Total Usage'!AB23/AB$44</f>
        <v>0</v>
      </c>
      <c r="AC17">
        <f>'Total Usage'!AC23/AC$44</f>
        <v>6.3934171105044296E-3</v>
      </c>
      <c r="AD17">
        <f>'Total Usage'!AD23/AD$44</f>
        <v>2.0457834187643309</v>
      </c>
      <c r="AE17">
        <f>'Total Usage'!AE23/AE$44</f>
        <v>3.9034308215822215</v>
      </c>
      <c r="AF17">
        <f>'Total Usage'!AF23/AF$44</f>
        <v>4.1677559003348854</v>
      </c>
      <c r="AG17">
        <f>'Total Usage'!AG23/AG$44</f>
        <v>6.7804687783605253</v>
      </c>
      <c r="AH17">
        <f>'Total Usage'!AH23/AH$44</f>
        <v>20.193744656869232</v>
      </c>
      <c r="AI17">
        <f>'Total Usage'!AI23/AI$44</f>
        <v>100.07890063499477</v>
      </c>
      <c r="AJ17">
        <f>'Total Usage'!AJ23/AJ$44</f>
        <v>187.52733894709809</v>
      </c>
      <c r="AK17">
        <f>'Total Usage'!AK23/AK$44</f>
        <v>241.54142188824071</v>
      </c>
    </row>
    <row r="18" spans="1:37" ht="15.75" customHeight="1" x14ac:dyDescent="0.2">
      <c r="A18" t="s">
        <v>23</v>
      </c>
      <c r="C18" s="1" t="s">
        <v>9</v>
      </c>
      <c r="D18" s="1" t="s">
        <v>7</v>
      </c>
      <c r="E18">
        <f>'Total Usage'!E24/E$44</f>
        <v>0</v>
      </c>
      <c r="F18">
        <f>'Total Usage'!F24/F$44</f>
        <v>0</v>
      </c>
      <c r="G18">
        <f>'Total Usage'!G24/G$44</f>
        <v>0</v>
      </c>
      <c r="H18">
        <f>'Total Usage'!H24/H$44</f>
        <v>0</v>
      </c>
      <c r="I18">
        <f>'Total Usage'!I24/I$44</f>
        <v>0</v>
      </c>
      <c r="J18">
        <f>'Total Usage'!J24/J$44</f>
        <v>0</v>
      </c>
      <c r="K18">
        <f>'Total Usage'!K24/K$44</f>
        <v>0</v>
      </c>
      <c r="L18">
        <f>'Total Usage'!L24/L$44</f>
        <v>0.16857558634932995</v>
      </c>
      <c r="M18">
        <f>'Total Usage'!M24/M$44</f>
        <v>0.43169971058918261</v>
      </c>
      <c r="N18">
        <f>'Total Usage'!N24/N$44</f>
        <v>1.0320775088303757</v>
      </c>
      <c r="O18">
        <f>'Total Usage'!O24/O$44</f>
        <v>1.1371762446122777</v>
      </c>
      <c r="P18">
        <f>'Total Usage'!P24/P$44</f>
        <v>1.2920807794588778</v>
      </c>
      <c r="Q18">
        <f>'Total Usage'!Q24/Q$44</f>
        <v>1.2261659628646961</v>
      </c>
      <c r="R18">
        <f>'Total Usage'!R24/R$44</f>
        <v>1.0870000126775465</v>
      </c>
      <c r="S18">
        <f>'Total Usage'!S24/S$44</f>
        <v>0.96724130648386186</v>
      </c>
      <c r="T18">
        <f>'Total Usage'!T24/T$44</f>
        <v>0.80602888247266402</v>
      </c>
      <c r="U18">
        <f>'Total Usage'!U24/U$44</f>
        <v>0.65574811506403052</v>
      </c>
      <c r="V18">
        <f>'Total Usage'!V24/V$44</f>
        <v>0.5732117149038376</v>
      </c>
      <c r="W18">
        <f>'Total Usage'!W24/W$44</f>
        <v>0.50112627193943493</v>
      </c>
      <c r="X18">
        <f>'Total Usage'!X24/X$44</f>
        <v>0.44010416562499999</v>
      </c>
      <c r="Y18">
        <f>'Total Usage'!Y24/Y$44</f>
        <v>0.42953680640758951</v>
      </c>
      <c r="Z18">
        <f>'Total Usage'!Z24/Z$44</f>
        <v>0.39316619924901447</v>
      </c>
      <c r="AA18">
        <f>'Total Usage'!AA24/AA$44</f>
        <v>0.36247406393512716</v>
      </c>
      <c r="AB18">
        <f>'Total Usage'!AB24/AB$44</f>
        <v>0.3203004082746112</v>
      </c>
      <c r="AC18">
        <f>'Total Usage'!AC24/AC$44</f>
        <v>0.28691769419433744</v>
      </c>
      <c r="AD18">
        <f>'Total Usage'!AD24/AD$44</f>
        <v>0.27353697392332893</v>
      </c>
      <c r="AE18">
        <f>'Total Usage'!AE24/AE$44</f>
        <v>0.2613486920159378</v>
      </c>
      <c r="AF18">
        <f>'Total Usage'!AF24/AF$44</f>
        <v>0.24522242163143651</v>
      </c>
      <c r="AG18">
        <f>'Total Usage'!AG24/AG$44</f>
        <v>0.23097060214704018</v>
      </c>
      <c r="AH18">
        <f>'Total Usage'!AH24/AH$44</f>
        <v>0.22027677017064304</v>
      </c>
      <c r="AI18">
        <f>'Total Usage'!AI24/AI$44</f>
        <v>0.21052935832225694</v>
      </c>
      <c r="AJ18">
        <f>'Total Usage'!AJ24/AJ$44</f>
        <v>0.20490332457819255</v>
      </c>
      <c r="AK18">
        <f>'Total Usage'!AK24/AK$44</f>
        <v>0.19957015658581517</v>
      </c>
    </row>
    <row r="19" spans="1:37" ht="15.75" customHeight="1" x14ac:dyDescent="0.2">
      <c r="A19" t="s">
        <v>23</v>
      </c>
      <c r="C19" t="s">
        <v>10</v>
      </c>
      <c r="D19" s="1" t="s">
        <v>7</v>
      </c>
      <c r="E19">
        <f>'Total Usage'!E25/E$44</f>
        <v>14.648252617555713</v>
      </c>
      <c r="F19">
        <f>'Total Usage'!F25/F$44</f>
        <v>15.735065258669307</v>
      </c>
      <c r="G19">
        <f>'Total Usage'!G25/G$44</f>
        <v>10.441509648903201</v>
      </c>
      <c r="H19">
        <f>'Total Usage'!H25/H$44</f>
        <v>7.0076060817564407</v>
      </c>
      <c r="I19">
        <f>'Total Usage'!I25/I$44</f>
        <v>9.2703615048472852</v>
      </c>
      <c r="J19">
        <f>'Total Usage'!J25/J$44</f>
        <v>10.382946166148871</v>
      </c>
      <c r="K19">
        <f>'Total Usage'!K25/K$44</f>
        <v>11.413552658766546</v>
      </c>
      <c r="L19">
        <f>'Total Usage'!L25/L$44</f>
        <v>4.9026967451503589</v>
      </c>
      <c r="M19">
        <f>'Total Usage'!M25/M$44</f>
        <v>3.7713286136866593</v>
      </c>
      <c r="N19">
        <f>'Total Usage'!N25/N$44</f>
        <v>2.6789556506132461</v>
      </c>
      <c r="O19">
        <f>'Total Usage'!O25/O$44</f>
        <v>1.9786866580150297</v>
      </c>
      <c r="P19">
        <f>'Total Usage'!P25/P$44</f>
        <v>1.4355649906727308</v>
      </c>
      <c r="Q19">
        <f>'Total Usage'!Q25/Q$44</f>
        <v>0.95980498754701127</v>
      </c>
      <c r="R19">
        <f>'Total Usage'!R25/R$44</f>
        <v>0.70812779326465591</v>
      </c>
      <c r="S19">
        <f>'Total Usage'!S25/S$44</f>
        <v>0.49154797222500718</v>
      </c>
      <c r="T19">
        <f>'Total Usage'!T25/T$44</f>
        <v>0.29980358401087337</v>
      </c>
      <c r="U19">
        <f>'Total Usage'!U25/U$44</f>
        <v>0.12106119000773952</v>
      </c>
      <c r="V19">
        <f>'Total Usage'!V25/V$44</f>
        <v>7.9579423312188161E-2</v>
      </c>
      <c r="W19">
        <f>'Total Usage'!W25/W$44</f>
        <v>4.3350176154365962E-2</v>
      </c>
      <c r="X19">
        <f>'Total Usage'!X25/X$44</f>
        <v>2.6249999999999999E-2</v>
      </c>
      <c r="Y19">
        <f>'Total Usage'!Y25/Y$44</f>
        <v>1.2159195750614842E-2</v>
      </c>
      <c r="Z19">
        <f>'Total Usage'!Z25/Z$44</f>
        <v>9.4359887819763476E-3</v>
      </c>
      <c r="AA19">
        <f>'Total Usage'!AA25/AA$44</f>
        <v>7.1379507974917355E-3</v>
      </c>
      <c r="AB19">
        <f>'Total Usage'!AB25/AB$44</f>
        <v>0</v>
      </c>
      <c r="AC19">
        <f>'Total Usage'!AC25/AC$44</f>
        <v>0</v>
      </c>
      <c r="AD19">
        <f>'Total Usage'!AD25/AD$44</f>
        <v>0</v>
      </c>
      <c r="AE19">
        <f>'Total Usage'!AE25/AE$44</f>
        <v>0</v>
      </c>
      <c r="AF19">
        <f>'Total Usage'!AF25/AF$44</f>
        <v>0</v>
      </c>
      <c r="AG19">
        <f>'Total Usage'!AG25/AG$44</f>
        <v>0</v>
      </c>
      <c r="AH19">
        <f>'Total Usage'!AH25/AH$44</f>
        <v>0</v>
      </c>
      <c r="AI19">
        <f>'Total Usage'!AI25/AI$44</f>
        <v>0</v>
      </c>
      <c r="AJ19">
        <f>'Total Usage'!AJ25/AJ$44</f>
        <v>0</v>
      </c>
      <c r="AK19">
        <f>'Total Usage'!AK25/AK$44</f>
        <v>0</v>
      </c>
    </row>
    <row r="20" spans="1:37" ht="15.75" customHeight="1" x14ac:dyDescent="0.2">
      <c r="A20" t="s">
        <v>23</v>
      </c>
      <c r="B20" t="s">
        <v>16</v>
      </c>
      <c r="C20" t="s">
        <v>16</v>
      </c>
      <c r="D20" s="1" t="s">
        <v>7</v>
      </c>
      <c r="E20">
        <f>'Total Usage'!E29/E$44</f>
        <v>14.648252617555713</v>
      </c>
      <c r="F20">
        <f>'Total Usage'!F29/F$44</f>
        <v>15.735065258669307</v>
      </c>
      <c r="G20">
        <f>'Total Usage'!G29/G$44</f>
        <v>10.441509648903201</v>
      </c>
      <c r="H20">
        <f>'Total Usage'!H29/H$44</f>
        <v>7.0076060817564407</v>
      </c>
      <c r="I20">
        <f>'Total Usage'!I29/I$44</f>
        <v>9.2703615048472852</v>
      </c>
      <c r="J20">
        <f>'Total Usage'!J29/J$44</f>
        <v>10.382946166148871</v>
      </c>
      <c r="K20">
        <f>'Total Usage'!K29/K$44</f>
        <v>11.413552658766546</v>
      </c>
      <c r="L20">
        <f>'Total Usage'!L29/L$44</f>
        <v>5.0712723314996895</v>
      </c>
      <c r="M20">
        <f>'Total Usage'!M29/M$44</f>
        <v>4.2030283242758415</v>
      </c>
      <c r="N20">
        <f>'Total Usage'!N29/N$44</f>
        <v>3.7110331594436219</v>
      </c>
      <c r="O20">
        <f>'Total Usage'!O29/O$44</f>
        <v>3.1158629026273075</v>
      </c>
      <c r="P20">
        <f>'Total Usage'!P29/P$44</f>
        <v>2.7276457701316086</v>
      </c>
      <c r="Q20">
        <f>'Total Usage'!Q29/Q$44</f>
        <v>2.1859866736321698</v>
      </c>
      <c r="R20">
        <f>'Total Usage'!R29/R$44</f>
        <v>1.8038601620015957</v>
      </c>
      <c r="S20">
        <f>'Total Usage'!S29/S$44</f>
        <v>1.4750226991918614</v>
      </c>
      <c r="T20">
        <f>'Total Usage'!T29/T$44</f>
        <v>1.1919829216590758</v>
      </c>
      <c r="U20">
        <f>'Total Usage'!U29/U$44</f>
        <v>0.92813579258144441</v>
      </c>
      <c r="V20">
        <f>'Total Usage'!V29/V$44</f>
        <v>1.0084763550061779</v>
      </c>
      <c r="W20">
        <f>'Total Usage'!W29/W$44</f>
        <v>1.0786440128338197</v>
      </c>
      <c r="X20">
        <f>'Total Usage'!X29/X$44</f>
        <v>0.72677083124999997</v>
      </c>
      <c r="Y20">
        <f>'Total Usage'!Y29/Y$44</f>
        <v>0.45821664855849631</v>
      </c>
      <c r="Z20">
        <f>'Total Usage'!Z29/Z$44</f>
        <v>0.40260218803099079</v>
      </c>
      <c r="AA20">
        <f>'Total Usage'!AA29/AA$44</f>
        <v>0.3696120147326189</v>
      </c>
      <c r="AB20">
        <f>'Total Usage'!AB29/AB$44</f>
        <v>0.3203004082746112</v>
      </c>
      <c r="AC20">
        <f>'Total Usage'!AC29/AC$44</f>
        <v>0.29331111130484183</v>
      </c>
      <c r="AD20">
        <f>'Total Usage'!AD29/AD$44</f>
        <v>2.3193203926876595</v>
      </c>
      <c r="AE20">
        <f>'Total Usage'!AE29/AE$44</f>
        <v>4.1647795135981589</v>
      </c>
      <c r="AF20">
        <f>'Total Usage'!AF29/AF$44</f>
        <v>4.4129783219663219</v>
      </c>
      <c r="AG20">
        <f>'Total Usage'!AG29/AG$44</f>
        <v>7.0114393805075652</v>
      </c>
      <c r="AH20">
        <f>'Total Usage'!AH29/AH$44</f>
        <v>20.414021427039877</v>
      </c>
      <c r="AI20">
        <f>'Total Usage'!AI29/AI$44</f>
        <v>100.28942999331701</v>
      </c>
      <c r="AJ20">
        <f>'Total Usage'!AJ29/AJ$44</f>
        <v>187.73224227167628</v>
      </c>
      <c r="AK20">
        <f>'Total Usage'!AK29/AK$44</f>
        <v>241.74099204482653</v>
      </c>
    </row>
    <row r="21" spans="1:37" ht="15.75" customHeight="1" x14ac:dyDescent="0.2">
      <c r="A21" t="s">
        <v>24</v>
      </c>
      <c r="C21" s="1" t="s">
        <v>18</v>
      </c>
      <c r="D21" s="1" t="s">
        <v>7</v>
      </c>
      <c r="E21">
        <f>'Total Usage'!E30/E$44</f>
        <v>0</v>
      </c>
      <c r="F21">
        <f>'Total Usage'!F30/F$44</f>
        <v>0</v>
      </c>
      <c r="G21">
        <f>'Total Usage'!G30/G$44</f>
        <v>0</v>
      </c>
      <c r="H21">
        <f>'Total Usage'!H30/H$44</f>
        <v>0</v>
      </c>
      <c r="I21">
        <f>'Total Usage'!I30/I$44</f>
        <v>0</v>
      </c>
      <c r="J21">
        <f>'Total Usage'!J30/J$44</f>
        <v>0</v>
      </c>
      <c r="K21">
        <f>'Total Usage'!K30/K$44</f>
        <v>0</v>
      </c>
      <c r="L21">
        <f>'Total Usage'!L30/L$44</f>
        <v>0</v>
      </c>
      <c r="M21">
        <f>'Total Usage'!M30/M$44</f>
        <v>0</v>
      </c>
      <c r="N21">
        <f>'Total Usage'!N30/N$44</f>
        <v>0</v>
      </c>
      <c r="O21">
        <f>'Total Usage'!O30/O$44</f>
        <v>0</v>
      </c>
      <c r="P21">
        <f>'Total Usage'!P30/P$44</f>
        <v>0</v>
      </c>
      <c r="Q21">
        <f>'Total Usage'!Q30/Q$44</f>
        <v>0</v>
      </c>
      <c r="R21">
        <f>'Total Usage'!R30/R$44</f>
        <v>0</v>
      </c>
      <c r="S21">
        <f>'Total Usage'!S30/S$44</f>
        <v>0</v>
      </c>
      <c r="T21">
        <f>'Total Usage'!T30/T$44</f>
        <v>0</v>
      </c>
      <c r="U21">
        <f>'Total Usage'!U30/U$44</f>
        <v>0</v>
      </c>
      <c r="V21">
        <f>'Total Usage'!V30/V$44</f>
        <v>0</v>
      </c>
      <c r="W21">
        <f>'Total Usage'!W30/W$44</f>
        <v>1.1061105800347406</v>
      </c>
      <c r="X21">
        <f>'Total Usage'!X30/X$44</f>
        <v>0.62768649812499999</v>
      </c>
      <c r="Y21">
        <f>'Total Usage'!Y30/Y$44</f>
        <v>0.44244423201389627</v>
      </c>
      <c r="Z21">
        <f>'Total Usage'!Z30/Z$44</f>
        <v>0.60747105178518124</v>
      </c>
      <c r="AA21">
        <f>'Total Usage'!AA30/AA$44</f>
        <v>0.74673255701612462</v>
      </c>
      <c r="AB21">
        <f>'Total Usage'!AB30/AB$44</f>
        <v>0.3299253196437924</v>
      </c>
      <c r="AC21">
        <f>'Total Usage'!AC30/AC$44</f>
        <v>0.59107893434619108</v>
      </c>
      <c r="AD21">
        <f>'Total Usage'!AD30/AD$44</f>
        <v>1.9722966268274653</v>
      </c>
      <c r="AE21">
        <f>'Total Usage'!AE30/AE$44</f>
        <v>42.668536910072724</v>
      </c>
      <c r="AF21">
        <f>'Total Usage'!AF30/AF$44</f>
        <v>53.296757262260599</v>
      </c>
      <c r="AG21">
        <f>'Total Usage'!AG30/AG$44</f>
        <v>53.886883437480463</v>
      </c>
      <c r="AH21">
        <f>'Total Usage'!AH30/AH$44</f>
        <v>46.059889502326556</v>
      </c>
      <c r="AI21">
        <f>'Total Usage'!AI30/AI$44</f>
        <v>49.768380704501062</v>
      </c>
      <c r="AJ21">
        <f>'Total Usage'!AJ30/AJ$44</f>
        <v>55.403406273148065</v>
      </c>
      <c r="AK21">
        <f>'Total Usage'!AK30/AK$44</f>
        <v>53.447463567700339</v>
      </c>
    </row>
    <row r="22" spans="1:37" ht="15.75" customHeight="1" x14ac:dyDescent="0.2">
      <c r="A22" t="s">
        <v>24</v>
      </c>
      <c r="C22" t="s">
        <v>8</v>
      </c>
      <c r="D22" s="1" t="s">
        <v>7</v>
      </c>
      <c r="E22">
        <f>'Total Usage'!E33/E$44</f>
        <v>1.5478973936621818</v>
      </c>
      <c r="F22">
        <f>'Total Usage'!F33/F$44</f>
        <v>1.8916026382201585</v>
      </c>
      <c r="G22">
        <f>'Total Usage'!G33/G$44</f>
        <v>2.8417377767988286</v>
      </c>
      <c r="H22">
        <f>'Total Usage'!H33/H$44</f>
        <v>18.095310593330339</v>
      </c>
      <c r="I22">
        <f>'Total Usage'!I33/I$44</f>
        <v>24.069274158931748</v>
      </c>
      <c r="J22">
        <f>'Total Usage'!J33/J$44</f>
        <v>64.955831774885311</v>
      </c>
      <c r="K22">
        <f>'Total Usage'!K33/K$44</f>
        <v>55.894929005749745</v>
      </c>
      <c r="L22">
        <f>'Total Usage'!L33/L$44</f>
        <v>52.092366505836047</v>
      </c>
      <c r="M22">
        <f>'Total Usage'!M33/M$44</f>
        <v>34.751793478155832</v>
      </c>
      <c r="N22">
        <f>'Total Usage'!N33/N$44</f>
        <v>36.066763792040767</v>
      </c>
      <c r="O22">
        <f>'Total Usage'!O33/O$44</f>
        <v>36.723632648791728</v>
      </c>
      <c r="P22">
        <f>'Total Usage'!P33/P$44</f>
        <v>41.781124740448981</v>
      </c>
      <c r="Q22">
        <f>'Total Usage'!Q33/Q$44</f>
        <v>33.021443671392916</v>
      </c>
      <c r="R22">
        <f>'Total Usage'!R33/R$44</f>
        <v>33.919976507537633</v>
      </c>
      <c r="S22">
        <f>'Total Usage'!S33/S$44</f>
        <v>34.236716159551925</v>
      </c>
      <c r="T22">
        <f>'Total Usage'!T33/T$44</f>
        <v>39.642240984172773</v>
      </c>
      <c r="U22">
        <f>'Total Usage'!U33/U$44</f>
        <v>37.234352468550021</v>
      </c>
      <c r="V22">
        <f>'Total Usage'!V33/V$44</f>
        <v>29.757624781100148</v>
      </c>
      <c r="W22">
        <f>'Total Usage'!W33/W$44</f>
        <v>23.555184172892979</v>
      </c>
      <c r="X22">
        <f>'Total Usage'!X33/X$44</f>
        <v>24.117805700000002</v>
      </c>
      <c r="Y22">
        <f>'Total Usage'!Y33/Y$44</f>
        <v>150.43103887679482</v>
      </c>
      <c r="Z22">
        <f>'Total Usage'!Z33/Z$44</f>
        <v>173.12924977994714</v>
      </c>
      <c r="AA22">
        <f>'Total Usage'!AA33/AA$44</f>
        <v>190.23011883433361</v>
      </c>
      <c r="AB22">
        <f>'Total Usage'!AB33/AB$44</f>
        <v>175.35530738022896</v>
      </c>
      <c r="AC22">
        <f>'Total Usage'!AC33/AC$44</f>
        <v>236.43157365460817</v>
      </c>
      <c r="AD22">
        <f>'Total Usage'!AD33/AD$44</f>
        <v>270.20463789177495</v>
      </c>
      <c r="AE22">
        <f>'Total Usage'!AE33/AE$44</f>
        <v>226.66818977869849</v>
      </c>
      <c r="AF22">
        <f>'Total Usage'!AF33/AF$44</f>
        <v>244.25575485291068</v>
      </c>
      <c r="AG22">
        <f>'Total Usage'!AG33/AG$44</f>
        <v>223.7554696361498</v>
      </c>
      <c r="AH22">
        <f>'Total Usage'!AH33/AH$44</f>
        <v>208.06363877900966</v>
      </c>
      <c r="AI22">
        <f>'Total Usage'!AI33/AI$44</f>
        <v>251.55259964275177</v>
      </c>
      <c r="AJ22">
        <f>'Total Usage'!AJ33/AJ$44</f>
        <v>259.6045322490707</v>
      </c>
      <c r="AK22">
        <f>'Total Usage'!AK33/AK$44</f>
        <v>254.90328778016578</v>
      </c>
    </row>
    <row r="23" spans="1:37" ht="15.75" customHeight="1" x14ac:dyDescent="0.2">
      <c r="A23" t="s">
        <v>24</v>
      </c>
      <c r="C23" s="1" t="s">
        <v>9</v>
      </c>
      <c r="D23" s="1" t="s">
        <v>7</v>
      </c>
      <c r="E23">
        <f>'Total Usage'!E34/E$44</f>
        <v>200.05715380458034</v>
      </c>
      <c r="F23">
        <f>'Total Usage'!F34/F$44</f>
        <v>200.0032597220866</v>
      </c>
      <c r="G23">
        <f>'Total Usage'!G34/G$44</f>
        <v>200.03214208753209</v>
      </c>
      <c r="H23">
        <f>'Total Usage'!H34/H$44</f>
        <v>199.90643571205393</v>
      </c>
      <c r="I23">
        <f>'Total Usage'!I34/I$44</f>
        <v>212.13576088232</v>
      </c>
      <c r="J23">
        <f>'Total Usage'!J34/J$44</f>
        <v>156.20239604592572</v>
      </c>
      <c r="K23">
        <f>'Total Usage'!K34/K$44</f>
        <v>174.7470870204836</v>
      </c>
      <c r="L23">
        <f>'Total Usage'!L34/L$44</f>
        <v>153.6628635322794</v>
      </c>
      <c r="M23">
        <f>'Total Usage'!M34/M$44</f>
        <v>169.69545684611208</v>
      </c>
      <c r="N23">
        <f>'Total Usage'!N34/N$44</f>
        <v>208.11006504851099</v>
      </c>
      <c r="O23">
        <f>'Total Usage'!O34/O$44</f>
        <v>211.97882798715293</v>
      </c>
      <c r="P23">
        <f>'Total Usage'!P34/P$44</f>
        <v>198.05555324245989</v>
      </c>
      <c r="Q23">
        <f>'Total Usage'!Q34/Q$44</f>
        <v>170.30611337015421</v>
      </c>
      <c r="R23">
        <f>'Total Usage'!R34/R$44</f>
        <v>130.36060308511455</v>
      </c>
      <c r="S23">
        <f>'Total Usage'!S34/S$44</f>
        <v>98.786045336177253</v>
      </c>
      <c r="T23">
        <f>'Total Usage'!T34/T$44</f>
        <v>83.583171611307279</v>
      </c>
      <c r="U23">
        <f>'Total Usage'!U34/U$44</f>
        <v>68.764269189271147</v>
      </c>
      <c r="V23">
        <f>'Total Usage'!V34/V$44</f>
        <v>53.963738196565465</v>
      </c>
      <c r="W23">
        <f>'Total Usage'!W34/W$44</f>
        <v>26.654353410381486</v>
      </c>
      <c r="X23">
        <f>'Total Usage'!X34/X$44</f>
        <v>19.299648131249999</v>
      </c>
      <c r="Y23">
        <f>'Total Usage'!Y34/Y$44</f>
        <v>0</v>
      </c>
      <c r="Z23">
        <f>'Total Usage'!Z34/Z$44</f>
        <v>0</v>
      </c>
      <c r="AA23">
        <f>'Total Usage'!AA34/AA$44</f>
        <v>0</v>
      </c>
      <c r="AB23">
        <f>'Total Usage'!AB34/AB$44</f>
        <v>0</v>
      </c>
      <c r="AC23">
        <f>'Total Usage'!AC34/AC$44</f>
        <v>0</v>
      </c>
      <c r="AD23">
        <f>'Total Usage'!AD34/AD$44</f>
        <v>0</v>
      </c>
      <c r="AE23">
        <f>'Total Usage'!AE34/AE$44</f>
        <v>0</v>
      </c>
      <c r="AF23">
        <f>'Total Usage'!AF34/AF$44</f>
        <v>0</v>
      </c>
      <c r="AG23">
        <f>'Total Usage'!AG34/AG$44</f>
        <v>0</v>
      </c>
      <c r="AH23">
        <f>'Total Usage'!AH34/AH$44</f>
        <v>0</v>
      </c>
      <c r="AI23">
        <f>'Total Usage'!AI34/AI$44</f>
        <v>0</v>
      </c>
      <c r="AJ23">
        <f>'Total Usage'!AJ34/AJ$44</f>
        <v>0</v>
      </c>
      <c r="AK23">
        <f>'Total Usage'!AK34/AK$44</f>
        <v>0</v>
      </c>
    </row>
    <row r="24" spans="1:37" x14ac:dyDescent="0.2">
      <c r="A24" t="s">
        <v>24</v>
      </c>
      <c r="C24" s="1" t="s">
        <v>5</v>
      </c>
      <c r="D24" s="1" t="s">
        <v>7</v>
      </c>
      <c r="E24">
        <f>'Total Usage'!E38/E$44</f>
        <v>2848.8465987363998</v>
      </c>
      <c r="F24">
        <f>'Total Usage'!F38/F$44</f>
        <v>2848.5582822424844</v>
      </c>
      <c r="G24">
        <f>'Total Usage'!G38/G$44</f>
        <v>2849.326579898247</v>
      </c>
      <c r="H24">
        <f>'Total Usage'!H38/H$44</f>
        <v>2848.9807448612701</v>
      </c>
      <c r="I24">
        <f>'Total Usage'!I38/I$44</f>
        <v>2839.5326586622314</v>
      </c>
      <c r="J24">
        <f>'Total Usage'!J38/J$44</f>
        <v>2785.7684439585655</v>
      </c>
      <c r="K24">
        <f>'Total Usage'!K38/K$44</f>
        <v>2538.1653865696949</v>
      </c>
      <c r="L24">
        <f>'Total Usage'!L38/L$44</f>
        <v>2266.0502668019872</v>
      </c>
      <c r="M24">
        <f>'Total Usage'!M38/M$44</f>
        <v>1969.2139565897521</v>
      </c>
      <c r="N24">
        <f>'Total Usage'!N38/N$44</f>
        <v>1205.8499847712994</v>
      </c>
      <c r="O24">
        <f>'Total Usage'!O38/O$44</f>
        <v>802.65455071426391</v>
      </c>
      <c r="P24">
        <f>'Total Usage'!P38/P$44</f>
        <v>582.72374711607574</v>
      </c>
      <c r="Q24">
        <f>'Total Usage'!Q38/Q$44</f>
        <v>440.28591568145254</v>
      </c>
      <c r="R24">
        <f>'Total Usage'!R38/R$44</f>
        <v>363.4283197423141</v>
      </c>
      <c r="S24">
        <f>'Total Usage'!S38/S$44</f>
        <v>320.96921401609109</v>
      </c>
      <c r="T24">
        <f>'Total Usage'!T38/T$44</f>
        <v>329.62464528626964</v>
      </c>
      <c r="U24">
        <f>'Total Usage'!U38/U$44</f>
        <v>257.44238609063223</v>
      </c>
      <c r="V24">
        <f>'Total Usage'!V38/V$44</f>
        <v>240.0417498487991</v>
      </c>
      <c r="W24">
        <f>'Total Usage'!W38/W$44</f>
        <v>225.94957668751232</v>
      </c>
      <c r="X24">
        <f>'Total Usage'!X38/X$44</f>
        <v>180.59154929375001</v>
      </c>
      <c r="Y24">
        <f>'Total Usage'!Y38/Y$44</f>
        <v>141.36093211945263</v>
      </c>
      <c r="Z24">
        <f>'Total Usage'!Z38/Z$44</f>
        <v>96.587897250175345</v>
      </c>
      <c r="AA24">
        <f>'Total Usage'!AA38/AA$44</f>
        <v>76.35340392562199</v>
      </c>
      <c r="AB24">
        <f>'Total Usage'!AB38/AB$44</f>
        <v>71.42883169834758</v>
      </c>
      <c r="AC24">
        <f>'Total Usage'!AC38/AC$44</f>
        <v>128.70743790643132</v>
      </c>
      <c r="AD24">
        <f>'Total Usage'!AD38/AD$44</f>
        <v>145.66819373381585</v>
      </c>
      <c r="AE24">
        <f>'Total Usage'!AE38/AE$44</f>
        <v>99.335584357762912</v>
      </c>
      <c r="AF24">
        <f>'Total Usage'!AF38/AF$44</f>
        <v>89.417308393466072</v>
      </c>
      <c r="AG24">
        <f>'Total Usage'!AG38/AG$44</f>
        <v>73.038733841047943</v>
      </c>
      <c r="AH24">
        <f>'Total Usage'!AH38/AH$44</f>
        <v>69.997418281698387</v>
      </c>
      <c r="AI24">
        <f>'Total Usage'!AI38/AI$44</f>
        <v>85.007430225598924</v>
      </c>
      <c r="AJ24">
        <f>'Total Usage'!AJ38/AJ$44</f>
        <v>96.032570874507428</v>
      </c>
      <c r="AK24">
        <f>'Total Usage'!AK38/AK$44</f>
        <v>50.363956054651517</v>
      </c>
    </row>
    <row r="25" spans="1:37" x14ac:dyDescent="0.2">
      <c r="A25" t="s">
        <v>24</v>
      </c>
      <c r="C25" t="s">
        <v>10</v>
      </c>
      <c r="D25" s="1" t="s">
        <v>7</v>
      </c>
      <c r="E25">
        <f>'Total Usage'!E41/E$44</f>
        <v>13.283681985983566</v>
      </c>
      <c r="F25">
        <f>'Total Usage'!F41/F$44</f>
        <v>15.492458784888868</v>
      </c>
      <c r="G25">
        <f>'Total Usage'!G41/G$44</f>
        <v>24.020056330616541</v>
      </c>
      <c r="H25">
        <f>'Total Usage'!H41/H$44</f>
        <v>32.984174515506737</v>
      </c>
      <c r="I25">
        <f>'Total Usage'!I41/I$44</f>
        <v>56.206276440141345</v>
      </c>
      <c r="J25">
        <f>'Total Usage'!J41/J$44</f>
        <v>65.667947215654308</v>
      </c>
      <c r="K25">
        <f>'Total Usage'!K41/K$44</f>
        <v>111.12172572356464</v>
      </c>
      <c r="L25">
        <f>'Total Usage'!L41/L$44</f>
        <v>152.51791254355638</v>
      </c>
      <c r="M25">
        <f>'Total Usage'!M41/M$44</f>
        <v>72.272600231655375</v>
      </c>
      <c r="N25">
        <f>'Total Usage'!N41/N$44</f>
        <v>63.145652764095693</v>
      </c>
      <c r="O25">
        <f>'Total Usage'!O41/O$44</f>
        <v>44.097919468712661</v>
      </c>
      <c r="P25">
        <f>'Total Usage'!P41/P$44</f>
        <v>18.623010061879356</v>
      </c>
      <c r="Q25">
        <f>'Total Usage'!Q41/Q$44</f>
        <v>9.7500084629031551</v>
      </c>
      <c r="R25">
        <f>'Total Usage'!R41/R$44</f>
        <v>4.6058035539900892</v>
      </c>
      <c r="S25">
        <f>'Total Usage'!S41/S$44</f>
        <v>0.31606765940309844</v>
      </c>
      <c r="T25">
        <f>'Total Usage'!T41/T$44</f>
        <v>0.15248773105914301</v>
      </c>
      <c r="U25">
        <f>'Total Usage'!U41/U$44</f>
        <v>7.3658856330852188E-2</v>
      </c>
      <c r="V25">
        <f>'Total Usage'!V41/V$44</f>
        <v>3.4340115569640797E-2</v>
      </c>
      <c r="W25">
        <f>'Total Usage'!W41/W$44</f>
        <v>1.3216517120233525E-2</v>
      </c>
      <c r="X25">
        <f>'Total Usage'!X41/X$44</f>
        <v>1.056338125E-2</v>
      </c>
      <c r="Y25">
        <f>'Total Usage'!Y41/Y$44</f>
        <v>0</v>
      </c>
      <c r="Z25">
        <f>'Total Usage'!Z41/Z$44</f>
        <v>0</v>
      </c>
      <c r="AA25">
        <f>'Total Usage'!AA41/AA$44</f>
        <v>0</v>
      </c>
      <c r="AB25">
        <f>'Total Usage'!AB41/AB$44</f>
        <v>0</v>
      </c>
      <c r="AC25">
        <f>'Total Usage'!AC41/AC$44</f>
        <v>0</v>
      </c>
      <c r="AD25">
        <f>'Total Usage'!AD41/AD$44</f>
        <v>7.0439165252855744</v>
      </c>
      <c r="AE25">
        <f>'Total Usage'!AE41/AE$44</f>
        <v>8.0760637676816316</v>
      </c>
      <c r="AF25">
        <f>'Total Usage'!AF41/AF$44</f>
        <v>14.145110933898298</v>
      </c>
      <c r="AG25">
        <f>'Total Usage'!AG41/AG$44</f>
        <v>16.059004997265735</v>
      </c>
      <c r="AH25">
        <f>'Total Usage'!AH41/AH$44</f>
        <v>38.458873254430713</v>
      </c>
      <c r="AI25">
        <f>'Total Usage'!AI41/AI$44</f>
        <v>116.55993302484585</v>
      </c>
      <c r="AJ25">
        <f>'Total Usage'!AJ41/AJ$44</f>
        <v>140.7774170806762</v>
      </c>
      <c r="AK25">
        <f>'Total Usage'!AK41/AK$44</f>
        <v>146.98052480810563</v>
      </c>
    </row>
    <row r="26" spans="1:37" x14ac:dyDescent="0.2">
      <c r="A26" t="s">
        <v>24</v>
      </c>
      <c r="B26" t="s">
        <v>16</v>
      </c>
      <c r="C26" t="s">
        <v>16</v>
      </c>
      <c r="D26" s="1" t="s">
        <v>7</v>
      </c>
      <c r="E26">
        <f>'Total Usage'!E42/E$44</f>
        <v>3063.7353319206259</v>
      </c>
      <c r="F26">
        <f>'Total Usage'!F42/F$44</f>
        <v>3065.94560338768</v>
      </c>
      <c r="G26">
        <f>'Total Usage'!G42/G$44</f>
        <v>3076.2205160931944</v>
      </c>
      <c r="H26">
        <f>'Total Usage'!H42/H$44</f>
        <v>3099.9666656821614</v>
      </c>
      <c r="I26">
        <f>'Total Usage'!I42/I$44</f>
        <v>3131.9439701436245</v>
      </c>
      <c r="J26">
        <f>'Total Usage'!J42/J$44</f>
        <v>3072.5946189950309</v>
      </c>
      <c r="K26">
        <f>'Total Usage'!K42/K$44</f>
        <v>2879.9291283194925</v>
      </c>
      <c r="L26">
        <f>'Total Usage'!L42/L$44</f>
        <v>2624.3234093836591</v>
      </c>
      <c r="M26">
        <f>'Total Usage'!M42/M$44</f>
        <v>2245.9338071456755</v>
      </c>
      <c r="N26">
        <f>'Total Usage'!N42/N$44</f>
        <v>1513.1724663759469</v>
      </c>
      <c r="O26">
        <f>'Total Usage'!O42/O$44</f>
        <v>1095.4549308189212</v>
      </c>
      <c r="P26">
        <f>'Total Usage'!P42/P$44</f>
        <v>841.18343516086395</v>
      </c>
      <c r="Q26">
        <f>'Total Usage'!Q42/Q$44</f>
        <v>653.36348118590286</v>
      </c>
      <c r="R26">
        <f>'Total Usage'!R42/R$44</f>
        <v>532.31470288895639</v>
      </c>
      <c r="S26">
        <f>'Total Usage'!S42/S$44</f>
        <v>454.30804317122335</v>
      </c>
      <c r="T26">
        <f>'Total Usage'!T42/T$44</f>
        <v>453.00254561280883</v>
      </c>
      <c r="U26">
        <f>'Total Usage'!U42/U$44</f>
        <v>363.51466660478422</v>
      </c>
      <c r="V26">
        <f>'Total Usage'!V42/V$44</f>
        <v>323.79745294203434</v>
      </c>
      <c r="W26">
        <f>'Total Usage'!W42/W$44</f>
        <v>276.17233078790701</v>
      </c>
      <c r="X26">
        <f>'Total Usage'!X42/X$44</f>
        <v>224.01956650624999</v>
      </c>
      <c r="Y26">
        <f>'Total Usage'!Y42/Y$44</f>
        <v>292.2344152282613</v>
      </c>
      <c r="Z26">
        <f>'Total Usage'!Z42/Z$44</f>
        <v>270.32461808190766</v>
      </c>
      <c r="AA26">
        <f>'Total Usage'!AA42/AA$44</f>
        <v>267.33025531697172</v>
      </c>
      <c r="AB26">
        <f>'Total Usage'!AB42/AB$44</f>
        <v>247.11406439822034</v>
      </c>
      <c r="AC26">
        <f>'Total Usage'!AC42/AC$44</f>
        <v>365.7300904953857</v>
      </c>
      <c r="AD26">
        <f>'Total Usage'!AD42/AD$44</f>
        <v>424.88904477770387</v>
      </c>
      <c r="AE26">
        <f>'Total Usage'!AE42/AE$44</f>
        <v>376.74837481421577</v>
      </c>
      <c r="AF26">
        <f>'Total Usage'!AF42/AF$44</f>
        <v>401.11493144253569</v>
      </c>
      <c r="AG26">
        <f>'Total Usage'!AG42/AG$44</f>
        <v>366.74009191194392</v>
      </c>
      <c r="AH26">
        <f>'Total Usage'!AH42/AH$44</f>
        <v>362.57981981746531</v>
      </c>
      <c r="AI26">
        <f>'Total Usage'!AI42/AI$44</f>
        <v>502.8883435976976</v>
      </c>
      <c r="AJ26">
        <f>'Total Usage'!AJ42/AJ$44</f>
        <v>551.81792647740235</v>
      </c>
      <c r="AK26">
        <f>'Total Usage'!AK42/AK$44</f>
        <v>505.69523221062326</v>
      </c>
    </row>
    <row r="27" spans="1:37" ht="15.75" customHeight="1" x14ac:dyDescent="0.2">
      <c r="A27" t="s">
        <v>25</v>
      </c>
      <c r="C27" t="s">
        <v>18</v>
      </c>
      <c r="D27" s="1" t="s">
        <v>7</v>
      </c>
      <c r="E27">
        <f>'Total Usage'!E43/E$44</f>
        <v>0</v>
      </c>
      <c r="F27">
        <f>'Total Usage'!F43/F$44</f>
        <v>0</v>
      </c>
      <c r="G27">
        <f>'Total Usage'!G43/G$44</f>
        <v>0</v>
      </c>
      <c r="H27">
        <f>'Total Usage'!H43/H$44</f>
        <v>0</v>
      </c>
      <c r="I27">
        <f>'Total Usage'!I43/I$44</f>
        <v>0</v>
      </c>
      <c r="J27">
        <f>'Total Usage'!J43/J$44</f>
        <v>0</v>
      </c>
      <c r="K27">
        <f>'Total Usage'!K43/K$44</f>
        <v>0</v>
      </c>
      <c r="L27">
        <f>'Total Usage'!L43/L$44</f>
        <v>0</v>
      </c>
      <c r="M27">
        <f>'Total Usage'!M43/M$44</f>
        <v>0</v>
      </c>
      <c r="N27">
        <f>'Total Usage'!N43/N$44</f>
        <v>0</v>
      </c>
      <c r="O27">
        <f>'Total Usage'!O43/O$44</f>
        <v>72.036396144276864</v>
      </c>
      <c r="P27">
        <f>'Total Usage'!P43/P$44</f>
        <v>110.63022202900369</v>
      </c>
      <c r="Q27">
        <f>'Total Usage'!Q43/Q$44</f>
        <v>173.51039359735074</v>
      </c>
      <c r="R27">
        <f>'Total Usage'!R43/R$44</f>
        <v>168.76538106876686</v>
      </c>
      <c r="S27">
        <f>'Total Usage'!S43/S$44</f>
        <v>171.69297400213514</v>
      </c>
      <c r="T27">
        <f>'Total Usage'!T43/T$44</f>
        <v>118.44490286514088</v>
      </c>
      <c r="U27">
        <f>'Total Usage'!U43/U$44</f>
        <v>179.85629001212195</v>
      </c>
      <c r="V27">
        <f>'Total Usage'!V43/V$44</f>
        <v>241.75596097564477</v>
      </c>
      <c r="W27">
        <f>'Total Usage'!W43/W$44</f>
        <v>276.33670067629225</v>
      </c>
      <c r="X27">
        <f>'Total Usage'!X43/X$44</f>
        <v>439.79746084999903</v>
      </c>
      <c r="Y27">
        <f>'Total Usage'!Y43/Y$44</f>
        <v>760.6258113239885</v>
      </c>
      <c r="Z27">
        <f>'Total Usage'!Z43/Z$44</f>
        <v>964.57786667312587</v>
      </c>
      <c r="AA27">
        <f>'Total Usage'!AA43/AA$44</f>
        <v>1163.1744237519774</v>
      </c>
      <c r="AB27">
        <f>'Total Usage'!AB43/AB$44</f>
        <v>1303.2083975474056</v>
      </c>
      <c r="AC27">
        <f>'Total Usage'!AC43/AC$44</f>
        <v>1637.0037534175483</v>
      </c>
      <c r="AD27">
        <f>'Total Usage'!AD43/AD$44</f>
        <v>1902.1597668865725</v>
      </c>
      <c r="AE27">
        <f>'Total Usage'!AE43/AE$44</f>
        <v>2049.8064494970813</v>
      </c>
      <c r="AF27">
        <f>'Total Usage'!AF43/AF$44</f>
        <v>2089.6213448529925</v>
      </c>
      <c r="AG27">
        <f>'Total Usage'!AG43/AG$44</f>
        <v>2282.0532071092493</v>
      </c>
      <c r="AH27">
        <f>'Total Usage'!AH43/AH$44</f>
        <v>2290.4537171716829</v>
      </c>
      <c r="AI27">
        <f>'Total Usage'!AI43/AI$44</f>
        <v>2057.3654312244666</v>
      </c>
      <c r="AJ27">
        <f>'Total Usage'!AJ43/AJ$44</f>
        <v>1516.4830663778741</v>
      </c>
      <c r="AK27">
        <f>'Total Usage'!AK43/AK$44</f>
        <v>1305.3515140374577</v>
      </c>
    </row>
    <row r="28" spans="1:37" ht="15.75" customHeight="1" x14ac:dyDescent="0.2">
      <c r="A28" t="s">
        <v>25</v>
      </c>
      <c r="C28" s="1" t="s">
        <v>5</v>
      </c>
      <c r="D28" s="1" t="s">
        <v>7</v>
      </c>
      <c r="E28">
        <f>'Total Usage'!E44/E$44</f>
        <v>15.324183952364546</v>
      </c>
      <c r="F28">
        <f>'Total Usage'!F44/F$44</f>
        <v>18.310713670569999</v>
      </c>
      <c r="G28">
        <f>'Total Usage'!G44/G$44</f>
        <v>25.788770563076877</v>
      </c>
      <c r="H28">
        <f>'Total Usage'!H44/H$44</f>
        <v>34.037279282948418</v>
      </c>
      <c r="I28">
        <f>'Total Usage'!I44/I$44</f>
        <v>47.480654828247864</v>
      </c>
      <c r="J28">
        <f>'Total Usage'!J44/J$44</f>
        <v>110.64143343262471</v>
      </c>
      <c r="K28">
        <f>'Total Usage'!K44/K$44</f>
        <v>179.23640567586338</v>
      </c>
      <c r="L28">
        <f>'Total Usage'!L44/L$44</f>
        <v>272.96400051985518</v>
      </c>
      <c r="M28">
        <f>'Total Usage'!M44/M$44</f>
        <v>411.01044404645796</v>
      </c>
      <c r="N28">
        <f>'Total Usage'!N44/N$44</f>
        <v>539.78448797313831</v>
      </c>
      <c r="O28">
        <f>'Total Usage'!O44/O$44</f>
        <v>771.81853012552563</v>
      </c>
      <c r="P28">
        <f>'Total Usage'!P44/P$44</f>
        <v>1185.323807419117</v>
      </c>
      <c r="Q28">
        <f>'Total Usage'!Q44/Q$44</f>
        <v>1273.4328384643272</v>
      </c>
      <c r="R28">
        <f>'Total Usage'!R44/R$44</f>
        <v>1122.0737878599168</v>
      </c>
      <c r="S28">
        <f>'Total Usage'!S44/S$44</f>
        <v>975.55230149942986</v>
      </c>
      <c r="T28">
        <f>'Total Usage'!T44/T$44</f>
        <v>659.99264144055155</v>
      </c>
      <c r="U28">
        <f>'Total Usage'!U44/U$44</f>
        <v>664.39169389770245</v>
      </c>
      <c r="V28">
        <f>'Total Usage'!V44/V$44</f>
        <v>863.11509922603102</v>
      </c>
      <c r="W28">
        <f>'Total Usage'!W44/W$44</f>
        <v>566.38749917702012</v>
      </c>
      <c r="X28">
        <f>'Total Usage'!X44/X$44</f>
        <v>355.51244662768835</v>
      </c>
      <c r="Y28">
        <f>'Total Usage'!Y44/Y$44</f>
        <v>176.28041838576658</v>
      </c>
      <c r="Z28">
        <f>'Total Usage'!Z44/Z$44</f>
        <v>101.1753080388367</v>
      </c>
      <c r="AA28">
        <f>'Total Usage'!AA44/AA$44</f>
        <v>58.539807562519456</v>
      </c>
      <c r="AB28">
        <f>'Total Usage'!AB44/AB$44</f>
        <v>30.20773131762866</v>
      </c>
      <c r="AC28">
        <f>'Total Usage'!AC44/AC$44</f>
        <v>18.553364843811607</v>
      </c>
      <c r="AD28">
        <f>'Total Usage'!AD44/AD$44</f>
        <v>21.326068689283499</v>
      </c>
      <c r="AE28">
        <f>'Total Usage'!AE44/AE$44</f>
        <v>17.612419853553622</v>
      </c>
      <c r="AF28">
        <f>'Total Usage'!AF44/AF$44</f>
        <v>14.27193953273837</v>
      </c>
      <c r="AG28">
        <f>'Total Usage'!AG44/AG$44</f>
        <v>9.5534925569332589</v>
      </c>
      <c r="AH28">
        <f>'Total Usage'!AH44/AH$44</f>
        <v>10.420335277714125</v>
      </c>
      <c r="AI28">
        <f>'Total Usage'!AI44/AI$44</f>
        <v>6.5009280458006167</v>
      </c>
      <c r="AJ28">
        <f>'Total Usage'!AJ44/AJ$44</f>
        <v>3.0865902475619587</v>
      </c>
      <c r="AK28">
        <f>'Total Usage'!AK44/AK$44</f>
        <v>2.0556716763893155</v>
      </c>
    </row>
    <row r="29" spans="1:37" ht="15.75" customHeight="1" x14ac:dyDescent="0.2">
      <c r="A29" t="s">
        <v>25</v>
      </c>
      <c r="C29" t="s">
        <v>8</v>
      </c>
      <c r="D29" s="1" t="s">
        <v>7</v>
      </c>
      <c r="E29">
        <f>'Total Usage'!E45/E$44</f>
        <v>15.324183952364546</v>
      </c>
      <c r="F29">
        <f>'Total Usage'!F45/F$44</f>
        <v>18.310713670569999</v>
      </c>
      <c r="G29">
        <f>'Total Usage'!G45/G$44</f>
        <v>20.631016512712154</v>
      </c>
      <c r="H29">
        <f>'Total Usage'!H45/H$44</f>
        <v>26.473439416385176</v>
      </c>
      <c r="I29">
        <f>'Total Usage'!I45/I$44</f>
        <v>29.675409282300961</v>
      </c>
      <c r="J29">
        <f>'Total Usage'!J45/J$44</f>
        <v>86.932554851080127</v>
      </c>
      <c r="K29">
        <f>'Total Usage'!K45/K$44</f>
        <v>151.66157402098571</v>
      </c>
      <c r="L29">
        <f>'Total Usage'!L45/L$44</f>
        <v>227.47000044773162</v>
      </c>
      <c r="M29">
        <f>'Total Usage'!M45/M$44</f>
        <v>342.508703369062</v>
      </c>
      <c r="N29">
        <f>'Total Usage'!N45/N$44</f>
        <v>712.51552412866329</v>
      </c>
      <c r="O29">
        <f>'Total Usage'!O45/O$44</f>
        <v>1018.8004597602883</v>
      </c>
      <c r="P29">
        <f>'Total Usage'!P45/P$44</f>
        <v>1801.692187273436</v>
      </c>
      <c r="Q29">
        <f>'Total Usage'!Q45/Q$44</f>
        <v>1987.2583020449001</v>
      </c>
      <c r="R29">
        <f>'Total Usage'!R45/R$44</f>
        <v>1902.451985316063</v>
      </c>
      <c r="S29">
        <f>'Total Usage'!S45/S$44</f>
        <v>1684.8265741988146</v>
      </c>
      <c r="T29">
        <f>'Total Usage'!T45/T$44</f>
        <v>1364.06738300763</v>
      </c>
      <c r="U29">
        <f>'Total Usage'!U45/U$44</f>
        <v>1651.7492841242622</v>
      </c>
      <c r="V29">
        <f>'Total Usage'!V45/V$44</f>
        <v>1749.1507130903801</v>
      </c>
      <c r="W29">
        <f>'Total Usage'!W45/W$44</f>
        <v>1474.8536722544636</v>
      </c>
      <c r="X29">
        <f>'Total Usage'!X45/X$44</f>
        <v>1434.4142706908037</v>
      </c>
      <c r="Y29">
        <f>'Total Usage'!Y45/Y$44</f>
        <v>763.71248368371403</v>
      </c>
      <c r="Z29">
        <f>'Total Usage'!Z45/Z$44</f>
        <v>791.42607566484105</v>
      </c>
      <c r="AA29">
        <f>'Total Usage'!AA45/AA$44</f>
        <v>678.02495120332333</v>
      </c>
      <c r="AB29">
        <f>'Total Usage'!AB45/AB$44</f>
        <v>472.67876621169717</v>
      </c>
      <c r="AC29">
        <f>'Total Usage'!AC45/AC$44</f>
        <v>365.21257724458854</v>
      </c>
      <c r="AD29">
        <f>'Total Usage'!AD45/AD$44</f>
        <v>319.18920833177293</v>
      </c>
      <c r="AE29">
        <f>'Total Usage'!AE45/AE$44</f>
        <v>301.76592116228534</v>
      </c>
      <c r="AF29">
        <f>'Total Usage'!AF45/AF$44</f>
        <v>260.68224737498781</v>
      </c>
      <c r="AG29">
        <f>'Total Usage'!AG45/AG$44</f>
        <v>217.93861491108683</v>
      </c>
      <c r="AH29">
        <f>'Total Usage'!AH45/AH$44</f>
        <v>184.94770497987861</v>
      </c>
      <c r="AI29">
        <f>'Total Usage'!AI45/AI$44</f>
        <v>148.50432224546029</v>
      </c>
      <c r="AJ29">
        <f>'Total Usage'!AJ45/AJ$44</f>
        <v>119.4528908389927</v>
      </c>
      <c r="AK29">
        <f>'Total Usage'!AK45/AK$44</f>
        <v>127.45164389008289</v>
      </c>
    </row>
    <row r="30" spans="1:37" ht="15.75" customHeight="1" x14ac:dyDescent="0.2">
      <c r="A30" t="s">
        <v>25</v>
      </c>
      <c r="C30" t="s">
        <v>10</v>
      </c>
      <c r="D30" s="1" t="s">
        <v>7</v>
      </c>
      <c r="E30">
        <f>'Total Usage'!E46/E$44</f>
        <v>0</v>
      </c>
      <c r="F30">
        <f>'Total Usage'!F46/F$44</f>
        <v>0</v>
      </c>
      <c r="G30">
        <f>'Total Usage'!G46/G$44</f>
        <v>5.1577541541158105</v>
      </c>
      <c r="H30">
        <f>'Total Usage'!H46/H$44</f>
        <v>15.127679655402369</v>
      </c>
      <c r="I30">
        <f>'Total Usage'!I46/I$44</f>
        <v>41.54557301865502</v>
      </c>
      <c r="J30">
        <f>'Total Usage'!J46/J$44</f>
        <v>118.54439295980623</v>
      </c>
      <c r="K30">
        <f>'Total Usage'!K46/K$44</f>
        <v>220.59865315817987</v>
      </c>
      <c r="L30">
        <f>'Total Usage'!L46/L$44</f>
        <v>409.44600079430177</v>
      </c>
      <c r="M30">
        <f>'Total Usage'!M46/M$44</f>
        <v>616.51566606072811</v>
      </c>
      <c r="N30">
        <f>'Total Usage'!N46/N$44</f>
        <v>906.83793980362896</v>
      </c>
      <c r="O30">
        <f>'Total Usage'!O46/O$44</f>
        <v>1142.2914245776699</v>
      </c>
      <c r="P30">
        <f>'Total Usage'!P46/P$44</f>
        <v>1517.2144734910371</v>
      </c>
      <c r="Q30">
        <f>'Total Usage'!Q46/Q$44</f>
        <v>1461.232227071843</v>
      </c>
      <c r="R30">
        <f>'Total Usage'!R46/R$44</f>
        <v>1102.1292759794408</v>
      </c>
      <c r="S30">
        <f>'Total Usage'!S46/S$44</f>
        <v>873.91681457492086</v>
      </c>
      <c r="T30">
        <f>'Total Usage'!T46/T$44</f>
        <v>645.56114802450111</v>
      </c>
      <c r="U30">
        <f>'Total Usage'!U46/U$44</f>
        <v>679.05448837294989</v>
      </c>
      <c r="V30">
        <f>'Total Usage'!V46/V$44</f>
        <v>918.159062405383</v>
      </c>
      <c r="W30">
        <f>'Total Usage'!W46/W$44</f>
        <v>413.85159406616987</v>
      </c>
      <c r="X30">
        <f>'Total Usage'!X46/X$44</f>
        <v>106.73419701060857</v>
      </c>
      <c r="Y30">
        <f>'Total Usage'!Y46/Y$44</f>
        <v>13.112976321459742</v>
      </c>
      <c r="Z30">
        <f>'Total Usage'!Z46/Z$44</f>
        <v>2.58100275605574</v>
      </c>
      <c r="AA30">
        <f>'Total Usage'!AA46/AA$44</f>
        <v>1.082590458818276</v>
      </c>
      <c r="AB30">
        <f>'Total Usage'!AB46/AB$44</f>
        <v>7.704416065499757E-2</v>
      </c>
      <c r="AC30">
        <f>'Total Usage'!AC46/AC$44</f>
        <v>0</v>
      </c>
      <c r="AD30">
        <f>'Total Usage'!AD46/AD$44</f>
        <v>0</v>
      </c>
      <c r="AE30">
        <f>'Total Usage'!AE46/AE$44</f>
        <v>0</v>
      </c>
      <c r="AF30">
        <f>'Total Usage'!AF46/AF$44</f>
        <v>0</v>
      </c>
      <c r="AG30">
        <f>'Total Usage'!AG46/AG$44</f>
        <v>0</v>
      </c>
      <c r="AH30">
        <f>'Total Usage'!AH46/AH$44</f>
        <v>0</v>
      </c>
      <c r="AI30">
        <f>'Total Usage'!AI46/AI$44</f>
        <v>0</v>
      </c>
      <c r="AJ30">
        <f>'Total Usage'!AJ46/AJ$44</f>
        <v>0</v>
      </c>
      <c r="AK30">
        <f>'Total Usage'!AK46/AK$44</f>
        <v>0</v>
      </c>
    </row>
    <row r="31" spans="1:37" ht="15.75" customHeight="1" x14ac:dyDescent="0.2">
      <c r="A31" t="s">
        <v>25</v>
      </c>
      <c r="B31" t="s">
        <v>16</v>
      </c>
      <c r="C31" t="s">
        <v>16</v>
      </c>
      <c r="D31" s="1" t="s">
        <v>7</v>
      </c>
      <c r="E31">
        <f>'Total Usage'!E51/E$44</f>
        <v>30.648367904729092</v>
      </c>
      <c r="F31">
        <f>'Total Usage'!F51/F$44</f>
        <v>36.621427341139999</v>
      </c>
      <c r="G31">
        <f>'Total Usage'!G51/G$44</f>
        <v>51.577541229904838</v>
      </c>
      <c r="H31">
        <f>'Total Usage'!H51/H$44</f>
        <v>75.638398354735969</v>
      </c>
      <c r="I31">
        <f>'Total Usage'!I51/I$44</f>
        <v>118.70163712920385</v>
      </c>
      <c r="J31">
        <f>'Total Usage'!J51/J$44</f>
        <v>316.11838124351107</v>
      </c>
      <c r="K31">
        <f>'Total Usage'!K51/K$44</f>
        <v>551.49663285502902</v>
      </c>
      <c r="L31">
        <f>'Total Usage'!L51/L$44</f>
        <v>909.88000176188848</v>
      </c>
      <c r="M31">
        <f>'Total Usage'!M51/M$44</f>
        <v>1370.034813476248</v>
      </c>
      <c r="N31">
        <f>'Total Usage'!N51/N$44</f>
        <v>2159.1379519054303</v>
      </c>
      <c r="O31">
        <f>'Total Usage'!O51/O$44</f>
        <v>3004.9468106077607</v>
      </c>
      <c r="P31">
        <f>'Total Usage'!P51/P$44</f>
        <v>4614.8606902125939</v>
      </c>
      <c r="Q31">
        <f>'Total Usage'!Q51/Q$44</f>
        <v>4895.4337611784204</v>
      </c>
      <c r="R31">
        <f>'Total Usage'!R51/R$44</f>
        <v>4295.4204302241878</v>
      </c>
      <c r="S31">
        <f>'Total Usage'!S51/S$44</f>
        <v>3705.9886642753004</v>
      </c>
      <c r="T31">
        <f>'Total Usage'!T51/T$44</f>
        <v>2788.0660753378238</v>
      </c>
      <c r="U31">
        <f>'Total Usage'!U51/U$44</f>
        <v>3175.0517564070365</v>
      </c>
      <c r="V31">
        <f>'Total Usage'!V51/V$44</f>
        <v>3772.1808356974393</v>
      </c>
      <c r="W31">
        <f>'Total Usage'!W51/W$44</f>
        <v>2731.4294661739455</v>
      </c>
      <c r="X31">
        <f>'Total Usage'!X51/X$44</f>
        <v>2336.4583751791001</v>
      </c>
      <c r="Y31">
        <f>'Total Usage'!Y51/Y$44</f>
        <v>1713.7316897149287</v>
      </c>
      <c r="Z31">
        <f>'Total Usage'!Z51/Z$44</f>
        <v>1859.7602531328594</v>
      </c>
      <c r="AA31">
        <f>'Total Usage'!AA51/AA$44</f>
        <v>1900.8217729766384</v>
      </c>
      <c r="AB31">
        <f>'Total Usage'!AB51/AB$44</f>
        <v>1806.1719392373864</v>
      </c>
      <c r="AC31">
        <f>'Total Usage'!AC51/AC$44</f>
        <v>2020.7696955059487</v>
      </c>
      <c r="AD31">
        <f>'Total Usage'!AD51/AD$44</f>
        <v>2242.6750439076291</v>
      </c>
      <c r="AE31">
        <f>'Total Usage'!AE51/AE$44</f>
        <v>2369.1847905129202</v>
      </c>
      <c r="AF31">
        <f>'Total Usage'!AF51/AF$44</f>
        <v>2364.5755317607186</v>
      </c>
      <c r="AG31">
        <f>'Total Usage'!AG51/AG$44</f>
        <v>2509.5453145772694</v>
      </c>
      <c r="AH31">
        <f>'Total Usage'!AH51/AH$44</f>
        <v>2485.8217574292753</v>
      </c>
      <c r="AI31">
        <f>'Total Usage'!AI51/AI$44</f>
        <v>2212.3706815157275</v>
      </c>
      <c r="AJ31">
        <f>'Total Usage'!AJ51/AJ$44</f>
        <v>1639.0225474644287</v>
      </c>
      <c r="AK31">
        <f>'Total Usage'!AK51/AK$44</f>
        <v>1434.85882960393</v>
      </c>
    </row>
    <row r="32" spans="1:37" x14ac:dyDescent="0.2">
      <c r="A32" t="s">
        <v>26</v>
      </c>
      <c r="C32" t="s">
        <v>18</v>
      </c>
      <c r="D32" s="1" t="s">
        <v>7</v>
      </c>
      <c r="E32">
        <f>'Total Usage'!E52/E$44</f>
        <v>0</v>
      </c>
      <c r="F32">
        <f>'Total Usage'!F52/F$44</f>
        <v>0</v>
      </c>
      <c r="G32">
        <f>'Total Usage'!G52/G$44</f>
        <v>0</v>
      </c>
      <c r="H32">
        <f>'Total Usage'!H52/H$44</f>
        <v>0</v>
      </c>
      <c r="I32">
        <f>'Total Usage'!I52/I$44</f>
        <v>0</v>
      </c>
      <c r="J32">
        <f>'Total Usage'!J52/J$44</f>
        <v>0</v>
      </c>
      <c r="K32">
        <f>'Total Usage'!K52/K$44</f>
        <v>0</v>
      </c>
      <c r="L32">
        <f>'Total Usage'!L52/L$44</f>
        <v>0</v>
      </c>
      <c r="M32">
        <f>'Total Usage'!M52/M$44</f>
        <v>0</v>
      </c>
      <c r="N32">
        <f>'Total Usage'!N52/N$44</f>
        <v>0</v>
      </c>
      <c r="O32">
        <f>'Total Usage'!O52/O$44</f>
        <v>0</v>
      </c>
      <c r="P32">
        <f>'Total Usage'!P52/P$44</f>
        <v>5.1040489915394476</v>
      </c>
      <c r="Q32">
        <f>'Total Usage'!Q52/Q$44</f>
        <v>7.2035878332908911</v>
      </c>
      <c r="R32">
        <f>'Total Usage'!R52/R$44</f>
        <v>13.93309842266977</v>
      </c>
      <c r="S32">
        <f>'Total Usage'!S52/S$44</f>
        <v>33.812833004271077</v>
      </c>
      <c r="T32">
        <f>'Total Usage'!T52/T$44</f>
        <v>33.985618301464363</v>
      </c>
      <c r="U32">
        <f>'Total Usage'!U52/U$44</f>
        <v>48.068029268873111</v>
      </c>
      <c r="V32">
        <f>'Total Usage'!V52/V$44</f>
        <v>79.841660257042662</v>
      </c>
      <c r="W32">
        <f>'Total Usage'!W52/W$44</f>
        <v>144.29721326828886</v>
      </c>
      <c r="X32">
        <f>'Total Usage'!X52/X$44</f>
        <v>250.16675538125</v>
      </c>
      <c r="Y32">
        <f>'Total Usage'!Y52/Y$44</f>
        <v>395.72765163941182</v>
      </c>
      <c r="Z32">
        <f>'Total Usage'!Z52/Z$44</f>
        <v>487.36936763447926</v>
      </c>
      <c r="AA32">
        <f>'Total Usage'!AA52/AA$44</f>
        <v>761.19751310448305</v>
      </c>
      <c r="AB32">
        <f>'Total Usage'!AB52/AB$44</f>
        <v>540.22730663476671</v>
      </c>
      <c r="AC32">
        <f>'Total Usage'!AC52/AC$44</f>
        <v>564.2194207480469</v>
      </c>
      <c r="AD32">
        <f>'Total Usage'!AD52/AD$44</f>
        <v>444.70048263999911</v>
      </c>
      <c r="AE32">
        <f>'Total Usage'!AE52/AE$44</f>
        <v>452.94132543745059</v>
      </c>
      <c r="AF32">
        <f>'Total Usage'!AF52/AF$44</f>
        <v>554.91383854618766</v>
      </c>
      <c r="AG32">
        <f>'Total Usage'!AG52/AG$44</f>
        <v>642.19627910197607</v>
      </c>
      <c r="AH32">
        <f>'Total Usage'!AH52/AH$44</f>
        <v>690.46190804477101</v>
      </c>
      <c r="AI32">
        <f>'Total Usage'!AI52/AI$44</f>
        <v>830.59187868489937</v>
      </c>
      <c r="AJ32">
        <f>'Total Usage'!AJ52/AJ$44</f>
        <v>1051.99787323589</v>
      </c>
      <c r="AK32">
        <f>'Total Usage'!AK52/AK$44</f>
        <v>980.55538928461772</v>
      </c>
    </row>
    <row r="33" spans="1:37" x14ac:dyDescent="0.2">
      <c r="A33" t="s">
        <v>26</v>
      </c>
      <c r="C33" s="1" t="s">
        <v>5</v>
      </c>
      <c r="D33" s="1" t="s">
        <v>7</v>
      </c>
      <c r="E33">
        <f>'Total Usage'!E53/E$44</f>
        <v>0</v>
      </c>
      <c r="F33">
        <f>'Total Usage'!F53/F$44</f>
        <v>0</v>
      </c>
      <c r="G33">
        <f>'Total Usage'!G53/G$44</f>
        <v>0</v>
      </c>
      <c r="H33">
        <f>'Total Usage'!H53/H$44</f>
        <v>0</v>
      </c>
      <c r="I33">
        <f>'Total Usage'!I53/I$44</f>
        <v>0</v>
      </c>
      <c r="J33">
        <f>'Total Usage'!J53/J$44</f>
        <v>0</v>
      </c>
      <c r="K33">
        <f>'Total Usage'!K53/K$44</f>
        <v>0</v>
      </c>
      <c r="L33">
        <f>'Total Usage'!L53/L$44</f>
        <v>0</v>
      </c>
      <c r="M33">
        <f>'Total Usage'!M53/M$44</f>
        <v>0</v>
      </c>
      <c r="N33">
        <f>'Total Usage'!N53/N$44</f>
        <v>39.521951796391242</v>
      </c>
      <c r="O33">
        <f>'Total Usage'!O53/O$44</f>
        <v>32.249962407577748</v>
      </c>
      <c r="P33">
        <f>'Total Usage'!P53/P$44</f>
        <v>63.988814780195483</v>
      </c>
      <c r="Q33">
        <f>'Total Usage'!Q53/Q$44</f>
        <v>93.646641889373853</v>
      </c>
      <c r="R33">
        <f>'Total Usage'!R53/R$44</f>
        <v>82.387016740408015</v>
      </c>
      <c r="S33">
        <f>'Total Usage'!S53/S$44</f>
        <v>106.22865036543378</v>
      </c>
      <c r="T33">
        <f>'Total Usage'!T53/T$44</f>
        <v>112.28848286597064</v>
      </c>
      <c r="U33">
        <f>'Total Usage'!U53/U$44</f>
        <v>152.08409259822125</v>
      </c>
      <c r="V33">
        <f>'Total Usage'!V53/V$44</f>
        <v>204.99223814898713</v>
      </c>
      <c r="W33">
        <f>'Total Usage'!W53/W$44</f>
        <v>363.84003218010457</v>
      </c>
      <c r="X33">
        <f>'Total Usage'!X53/X$44</f>
        <v>597.31923466249998</v>
      </c>
      <c r="Y33">
        <f>'Total Usage'!Y53/Y$44</f>
        <v>945.84643925684111</v>
      </c>
      <c r="Z33">
        <f>'Total Usage'!Z53/Z$44</f>
        <v>1122.7763932598091</v>
      </c>
      <c r="AA33">
        <f>'Total Usage'!AA53/AA$44</f>
        <v>1400.8202453809999</v>
      </c>
      <c r="AB33">
        <f>'Total Usage'!AB53/AB$44</f>
        <v>1271.3645797666036</v>
      </c>
      <c r="AC33">
        <f>'Total Usage'!AC53/AC$44</f>
        <v>1128.2856042821008</v>
      </c>
      <c r="AD33">
        <f>'Total Usage'!AD53/AD$44</f>
        <v>1002.9135392002618</v>
      </c>
      <c r="AE33">
        <f>'Total Usage'!AE53/AE$44</f>
        <v>979.02325319429519</v>
      </c>
      <c r="AF33">
        <f>'Total Usage'!AF53/AF$44</f>
        <v>1032.1633140394783</v>
      </c>
      <c r="AG33">
        <f>'Total Usage'!AG53/AG$44</f>
        <v>1008.8131330211293</v>
      </c>
      <c r="AH33">
        <f>'Total Usage'!AH53/AH$44</f>
        <v>920.69430778087667</v>
      </c>
      <c r="AI33">
        <f>'Total Usage'!AI53/AI$44</f>
        <v>886.58683679826981</v>
      </c>
      <c r="AJ33">
        <f>'Total Usage'!AJ53/AJ$44</f>
        <v>855.23388945640284</v>
      </c>
      <c r="AK33">
        <f>'Total Usage'!AK53/AK$44</f>
        <v>808.90680436905132</v>
      </c>
    </row>
    <row r="34" spans="1:37" x14ac:dyDescent="0.2">
      <c r="A34" t="s">
        <v>26</v>
      </c>
      <c r="C34" s="1" t="s">
        <v>8</v>
      </c>
      <c r="D34" s="1" t="s">
        <v>7</v>
      </c>
      <c r="E34">
        <f>'Total Usage'!E54/E$44</f>
        <v>0</v>
      </c>
      <c r="F34">
        <f>'Total Usage'!F54/F$44</f>
        <v>0</v>
      </c>
      <c r="G34">
        <f>'Total Usage'!G54/G$44</f>
        <v>0</v>
      </c>
      <c r="H34">
        <f>'Total Usage'!H54/H$44</f>
        <v>0</v>
      </c>
      <c r="I34">
        <f>'Total Usage'!I54/I$44</f>
        <v>0</v>
      </c>
      <c r="J34">
        <f>'Total Usage'!J54/J$44</f>
        <v>0</v>
      </c>
      <c r="K34">
        <f>'Total Usage'!K54/K$44</f>
        <v>0</v>
      </c>
      <c r="L34">
        <f>'Total Usage'!L54/L$44</f>
        <v>0</v>
      </c>
      <c r="M34">
        <f>'Total Usage'!M54/M$44</f>
        <v>0</v>
      </c>
      <c r="N34">
        <f>'Total Usage'!N54/N$44</f>
        <v>92.217887535498306</v>
      </c>
      <c r="O34">
        <f>'Total Usage'!O54/O$44</f>
        <v>75.249912297469351</v>
      </c>
      <c r="P34">
        <f>'Total Usage'!P54/P$44</f>
        <v>122.49717577526148</v>
      </c>
      <c r="Q34">
        <f>'Total Usage'!Q54/Q$44</f>
        <v>160.44354728605754</v>
      </c>
      <c r="R34">
        <f>'Total Usage'!R54/R$44</f>
        <v>263.51729620021473</v>
      </c>
      <c r="S34">
        <f>'Total Usage'!S54/S$44</f>
        <v>407.16286412860819</v>
      </c>
      <c r="T34">
        <f>'Total Usage'!T54/T$44</f>
        <v>372.75426152820552</v>
      </c>
      <c r="U34">
        <f>'Total Usage'!U54/U$44</f>
        <v>497.22830274579871</v>
      </c>
      <c r="V34">
        <f>'Total Usage'!V54/V$44</f>
        <v>670.32706788824657</v>
      </c>
      <c r="W34">
        <f>'Total Usage'!W54/W$44</f>
        <v>874.27135096290715</v>
      </c>
      <c r="X34">
        <f>'Total Usage'!X54/X$44</f>
        <v>1120.43462686875</v>
      </c>
      <c r="Y34">
        <f>'Total Usage'!Y54/Y$44</f>
        <v>1323.9097261591839</v>
      </c>
      <c r="Z34">
        <f>'Total Usage'!Z54/Z$44</f>
        <v>1493.3954944538721</v>
      </c>
      <c r="AA34">
        <f>'Total Usage'!AA54/AA$44</f>
        <v>1790.5177514506979</v>
      </c>
      <c r="AB34">
        <f>'Total Usage'!AB54/AB$44</f>
        <v>1430.9694173523683</v>
      </c>
      <c r="AC34">
        <f>'Total Usage'!AC54/AC$44</f>
        <v>1256.2386777014035</v>
      </c>
      <c r="AD34">
        <f>'Total Usage'!AD54/AD$44</f>
        <v>1003.2057208583208</v>
      </c>
      <c r="AE34">
        <f>'Total Usage'!AE54/AE$44</f>
        <v>1152.2436491453639</v>
      </c>
      <c r="AF34">
        <f>'Total Usage'!AF54/AF$44</f>
        <v>1229.0090773927225</v>
      </c>
      <c r="AG34">
        <f>'Total Usage'!AG54/AG$44</f>
        <v>1146.3561317130254</v>
      </c>
      <c r="AH34">
        <f>'Total Usage'!AH54/AH$44</f>
        <v>907.40035725909911</v>
      </c>
      <c r="AI34">
        <f>'Total Usage'!AI54/AI$44</f>
        <v>912.11064300466103</v>
      </c>
      <c r="AJ34">
        <f>'Total Usage'!AJ54/AJ$44</f>
        <v>995.6388901169953</v>
      </c>
      <c r="AK34">
        <f>'Total Usage'!AK54/AK$44</f>
        <v>1011.3904644212465</v>
      </c>
    </row>
    <row r="35" spans="1:37" x14ac:dyDescent="0.2">
      <c r="A35" t="s">
        <v>26</v>
      </c>
      <c r="C35" t="s">
        <v>9</v>
      </c>
      <c r="D35" s="1" t="s">
        <v>7</v>
      </c>
      <c r="E35">
        <f>'Total Usage'!E55/E$44</f>
        <v>0</v>
      </c>
      <c r="F35">
        <f>'Total Usage'!F55/F$44</f>
        <v>0</v>
      </c>
      <c r="G35">
        <f>'Total Usage'!G55/G$44</f>
        <v>0</v>
      </c>
      <c r="H35">
        <f>'Total Usage'!H55/H$44</f>
        <v>0</v>
      </c>
      <c r="I35">
        <f>'Total Usage'!I55/I$44</f>
        <v>0</v>
      </c>
      <c r="J35">
        <f>'Total Usage'!J55/J$44</f>
        <v>0</v>
      </c>
      <c r="K35">
        <f>'Total Usage'!K55/K$44</f>
        <v>0</v>
      </c>
      <c r="L35">
        <f>'Total Usage'!L55/L$44</f>
        <v>0</v>
      </c>
      <c r="M35">
        <f>'Total Usage'!M55/M$44</f>
        <v>0</v>
      </c>
      <c r="N35">
        <f>'Total Usage'!N55/N$44</f>
        <v>0</v>
      </c>
      <c r="O35">
        <f>'Total Usage'!O55/O$44</f>
        <v>0</v>
      </c>
      <c r="P35">
        <f>'Total Usage'!P55/P$44</f>
        <v>0</v>
      </c>
      <c r="Q35">
        <f>'Total Usage'!Q55/Q$44</f>
        <v>0</v>
      </c>
      <c r="R35">
        <f>'Total Usage'!R55/R$44</f>
        <v>0</v>
      </c>
      <c r="S35">
        <f>'Total Usage'!S55/S$44</f>
        <v>0</v>
      </c>
      <c r="T35">
        <f>'Total Usage'!T55/T$44</f>
        <v>0</v>
      </c>
      <c r="U35">
        <f>'Total Usage'!U55/U$44</f>
        <v>0</v>
      </c>
      <c r="V35">
        <f>'Total Usage'!V55/V$44</f>
        <v>0</v>
      </c>
      <c r="W35">
        <f>'Total Usage'!W55/W$44</f>
        <v>0</v>
      </c>
      <c r="X35">
        <f>'Total Usage'!X55/X$44</f>
        <v>0</v>
      </c>
      <c r="Y35">
        <f>'Total Usage'!Y55/Y$44</f>
        <v>0</v>
      </c>
      <c r="Z35">
        <f>'Total Usage'!Z55/Z$44</f>
        <v>27.336197333357511</v>
      </c>
      <c r="AA35">
        <f>'Total Usage'!AA55/AA$44</f>
        <v>28.56252029331959</v>
      </c>
      <c r="AB35">
        <f>'Total Usage'!AB55/AB$44</f>
        <v>22.10499641534566</v>
      </c>
      <c r="AC35">
        <f>'Total Usage'!AC55/AC$44</f>
        <v>13.742585218031294</v>
      </c>
      <c r="AD35">
        <f>'Total Usage'!AD55/AD$44</f>
        <v>7.6074298474767517</v>
      </c>
      <c r="AE35">
        <f>'Total Usage'!AE55/AE$44</f>
        <v>6.4608510133411547</v>
      </c>
      <c r="AF35">
        <f>'Total Usage'!AF55/AF$44</f>
        <v>10.73512883190946</v>
      </c>
      <c r="AG35">
        <f>'Total Usage'!AG55/AG$44</f>
        <v>9.0406250354451032</v>
      </c>
      <c r="AH35">
        <f>'Total Usage'!AH55/AH$44</f>
        <v>9.0079542619483295</v>
      </c>
      <c r="AI35">
        <f>'Total Usage'!AI55/AI$44</f>
        <v>17.8645419128292</v>
      </c>
      <c r="AJ35">
        <f>'Total Usage'!AJ55/AJ$44</f>
        <v>26.181180717831765</v>
      </c>
      <c r="AK35">
        <f>'Total Usage'!AK55/AK$44</f>
        <v>26.813108811789991</v>
      </c>
    </row>
    <row r="36" spans="1:37" x14ac:dyDescent="0.2">
      <c r="A36" t="s">
        <v>26</v>
      </c>
      <c r="C36" t="s">
        <v>10</v>
      </c>
      <c r="D36" s="1" t="s">
        <v>7</v>
      </c>
      <c r="E36">
        <f>'Total Usage'!E56/E$44</f>
        <v>0</v>
      </c>
      <c r="F36">
        <f>'Total Usage'!F56/F$44</f>
        <v>0</v>
      </c>
      <c r="G36">
        <f>'Total Usage'!G56/G$44</f>
        <v>0</v>
      </c>
      <c r="H36">
        <f>'Total Usage'!H56/H$44</f>
        <v>0</v>
      </c>
      <c r="I36">
        <f>'Total Usage'!I56/I$44</f>
        <v>0</v>
      </c>
      <c r="J36">
        <f>'Total Usage'!J56/J$44</f>
        <v>0</v>
      </c>
      <c r="K36">
        <f>'Total Usage'!K56/K$44</f>
        <v>0</v>
      </c>
      <c r="L36">
        <f>'Total Usage'!L56/L$44</f>
        <v>0</v>
      </c>
      <c r="M36">
        <f>'Total Usage'!M56/M$44</f>
        <v>0</v>
      </c>
      <c r="N36">
        <f>'Total Usage'!N56/N$44</f>
        <v>0</v>
      </c>
      <c r="O36">
        <f>'Total Usage'!O56/O$44</f>
        <v>0</v>
      </c>
      <c r="P36">
        <f>'Total Usage'!P56/P$44</f>
        <v>0</v>
      </c>
      <c r="Q36">
        <f>'Total Usage'!Q56/Q$44</f>
        <v>0</v>
      </c>
      <c r="R36">
        <f>'Total Usage'!R56/R$44</f>
        <v>0</v>
      </c>
      <c r="S36">
        <f>'Total Usage'!S56/S$44</f>
        <v>0</v>
      </c>
      <c r="T36">
        <f>'Total Usage'!T56/T$44</f>
        <v>0</v>
      </c>
      <c r="U36">
        <f>'Total Usage'!U56/U$44</f>
        <v>0</v>
      </c>
      <c r="V36">
        <f>'Total Usage'!V56/V$44</f>
        <v>0</v>
      </c>
      <c r="W36">
        <f>'Total Usage'!W56/W$44</f>
        <v>14.627748079015582</v>
      </c>
      <c r="X36">
        <f>'Total Usage'!X56/X$44</f>
        <v>41.50416845625</v>
      </c>
      <c r="Y36">
        <f>'Total Usage'!Y56/Y$44</f>
        <v>79.604344997407509</v>
      </c>
      <c r="Z36">
        <f>'Total Usage'!Z56/Z$44</f>
        <v>105.20122929279445</v>
      </c>
      <c r="AA36">
        <f>'Total Usage'!AA56/AA$44</f>
        <v>139.77227987403191</v>
      </c>
      <c r="AB36">
        <f>'Total Usage'!AB56/AB$44</f>
        <v>99.731640205664405</v>
      </c>
      <c r="AC36">
        <f>'Total Usage'!AC56/AC$44</f>
        <v>97.305630682501487</v>
      </c>
      <c r="AD36">
        <f>'Total Usage'!AD56/AD$44</f>
        <v>73.629777679373674</v>
      </c>
      <c r="AE36">
        <f>'Total Usage'!AE56/AE$44</f>
        <v>92.123659409371342</v>
      </c>
      <c r="AF36">
        <f>'Total Usage'!AF56/AF$44</f>
        <v>92.332843090326989</v>
      </c>
      <c r="AG36">
        <f>'Total Usage'!AG56/AG$44</f>
        <v>80.798801924216804</v>
      </c>
      <c r="AH36">
        <f>'Total Usage'!AH56/AH$44</f>
        <v>71.410866958635964</v>
      </c>
      <c r="AI36">
        <f>'Total Usage'!AI56/AI$44</f>
        <v>79.045091472706559</v>
      </c>
      <c r="AJ36">
        <f>'Total Usage'!AJ56/AJ$44</f>
        <v>78.574271609110127</v>
      </c>
      <c r="AK36">
        <f>'Total Usage'!AK56/AK$44</f>
        <v>78.115523675161185</v>
      </c>
    </row>
    <row r="37" spans="1:37" x14ac:dyDescent="0.2">
      <c r="A37" t="s">
        <v>26</v>
      </c>
      <c r="B37" t="s">
        <v>16</v>
      </c>
      <c r="C37" t="s">
        <v>16</v>
      </c>
      <c r="D37" s="1" t="s">
        <v>7</v>
      </c>
      <c r="E37">
        <f>'Total Usage'!E57/E$44</f>
        <v>0</v>
      </c>
      <c r="F37">
        <f>'Total Usage'!F57/F$44</f>
        <v>0</v>
      </c>
      <c r="G37">
        <f>'Total Usage'!G57/G$44</f>
        <v>0</v>
      </c>
      <c r="H37">
        <f>'Total Usage'!H57/H$44</f>
        <v>0</v>
      </c>
      <c r="I37">
        <f>'Total Usage'!I57/I$44</f>
        <v>0</v>
      </c>
      <c r="J37">
        <f>'Total Usage'!J57/J$44</f>
        <v>0</v>
      </c>
      <c r="K37">
        <f>'Total Usage'!K57/K$44</f>
        <v>0</v>
      </c>
      <c r="L37">
        <f>'Total Usage'!L57/L$44</f>
        <v>0</v>
      </c>
      <c r="M37">
        <f>'Total Usage'!M57/M$44</f>
        <v>0</v>
      </c>
      <c r="N37">
        <f>'Total Usage'!N57/N$44</f>
        <v>131.73983933188956</v>
      </c>
      <c r="O37">
        <f>'Total Usage'!O57/O$44</f>
        <v>107.49987470504711</v>
      </c>
      <c r="P37">
        <f>'Total Usage'!P57/P$44</f>
        <v>191.59003954699639</v>
      </c>
      <c r="Q37">
        <f>'Total Usage'!Q57/Q$44</f>
        <v>261.29377700872232</v>
      </c>
      <c r="R37">
        <f>'Total Usage'!R57/R$44</f>
        <v>359.83741136329252</v>
      </c>
      <c r="S37">
        <f>'Total Usage'!S57/S$44</f>
        <v>547.20434749831304</v>
      </c>
      <c r="T37">
        <f>'Total Usage'!T57/T$44</f>
        <v>519.02836269564057</v>
      </c>
      <c r="U37">
        <f>'Total Usage'!U57/U$44</f>
        <v>697.38042461289308</v>
      </c>
      <c r="V37">
        <f>'Total Usage'!V57/V$44</f>
        <v>955.16096629427636</v>
      </c>
      <c r="W37">
        <f>'Total Usage'!W57/W$44</f>
        <v>1397.0363444903162</v>
      </c>
      <c r="X37">
        <f>'Total Usage'!X57/X$44</f>
        <v>2009.42478536875</v>
      </c>
      <c r="Y37">
        <f>'Total Usage'!Y57/Y$44</f>
        <v>2745.0881620528444</v>
      </c>
      <c r="Z37">
        <f>'Total Usage'!Z57/Z$44</f>
        <v>3208.7424846409549</v>
      </c>
      <c r="AA37">
        <f>'Total Usage'!AA57/AA$44</f>
        <v>4092.3077898102129</v>
      </c>
      <c r="AB37">
        <f>'Total Usage'!AB57/AB$44</f>
        <v>3342.2929439594027</v>
      </c>
      <c r="AC37">
        <f>'Total Usage'!AC57/AC$44</f>
        <v>3046.0493334140529</v>
      </c>
      <c r="AD37">
        <f>'Total Usage'!AD57/AD$44</f>
        <v>2524.4495203779552</v>
      </c>
      <c r="AE37">
        <f>'Total Usage'!AE57/AE$44</f>
        <v>2676.3318871864808</v>
      </c>
      <c r="AF37">
        <f>'Total Usage'!AF57/AF$44</f>
        <v>2908.4190730687155</v>
      </c>
      <c r="AG37">
        <f>'Total Usage'!AG57/AG$44</f>
        <v>2878.1643457603477</v>
      </c>
      <c r="AH37">
        <f>'Total Usage'!AH57/AH$44</f>
        <v>2589.9674400433828</v>
      </c>
      <c r="AI37">
        <f>'Total Usage'!AI57/AI$44</f>
        <v>2708.3344499605369</v>
      </c>
      <c r="AJ37">
        <f>'Total Usage'!AJ57/AJ$44</f>
        <v>2981.4449244183984</v>
      </c>
      <c r="AK37">
        <f>'Total Usage'!AK57/AK$44</f>
        <v>2878.9681817500768</v>
      </c>
    </row>
    <row r="38" spans="1:37" x14ac:dyDescent="0.2">
      <c r="A38" t="s">
        <v>27</v>
      </c>
      <c r="C38" t="s">
        <v>18</v>
      </c>
      <c r="D38" s="1" t="s">
        <v>7</v>
      </c>
      <c r="E38">
        <f>'Total Usage'!E58/E$44</f>
        <v>0</v>
      </c>
      <c r="F38">
        <f>'Total Usage'!F58/F$44</f>
        <v>0</v>
      </c>
      <c r="G38">
        <f>'Total Usage'!G58/G$44</f>
        <v>0</v>
      </c>
      <c r="H38">
        <f>'Total Usage'!H58/H$44</f>
        <v>0</v>
      </c>
      <c r="I38">
        <f>'Total Usage'!I58/I$44</f>
        <v>0</v>
      </c>
      <c r="J38">
        <f>'Total Usage'!J58/J$44</f>
        <v>0</v>
      </c>
      <c r="K38">
        <f>'Total Usage'!K58/K$44</f>
        <v>0</v>
      </c>
      <c r="L38">
        <f>'Total Usage'!L58/L$44</f>
        <v>0</v>
      </c>
      <c r="M38">
        <f>'Total Usage'!M58/M$44</f>
        <v>0</v>
      </c>
      <c r="N38">
        <f>'Total Usage'!N58/N$44</f>
        <v>0</v>
      </c>
      <c r="O38">
        <f>'Total Usage'!O58/O$44</f>
        <v>0.90906120135566804</v>
      </c>
      <c r="P38">
        <f>'Total Usage'!P58/P$44</f>
        <v>8.3351701625926982</v>
      </c>
      <c r="Q38">
        <f>'Total Usage'!Q58/Q$44</f>
        <v>57.561269867272344</v>
      </c>
      <c r="R38">
        <f>'Total Usage'!R58/R$44</f>
        <v>75.911507051337807</v>
      </c>
      <c r="S38">
        <f>'Total Usage'!S58/S$44</f>
        <v>56.233047260421984</v>
      </c>
      <c r="T38">
        <f>'Total Usage'!T58/T$44</f>
        <v>48.589816356755676</v>
      </c>
      <c r="U38">
        <f>'Total Usage'!U58/U$44</f>
        <v>63.015162293609869</v>
      </c>
      <c r="V38">
        <f>'Total Usage'!V58/V$44</f>
        <v>71.656278374861756</v>
      </c>
      <c r="W38">
        <f>'Total Usage'!W58/W$44</f>
        <v>179.35792828926631</v>
      </c>
      <c r="X38">
        <f>'Total Usage'!X58/X$44</f>
        <v>144.81447604375001</v>
      </c>
      <c r="Y38">
        <f>'Total Usage'!Y58/Y$44</f>
        <v>122.33583014708437</v>
      </c>
      <c r="Z38">
        <f>'Total Usage'!Z58/Z$44</f>
        <v>146.19803315100575</v>
      </c>
      <c r="AA38">
        <f>'Total Usage'!AA58/AA$44</f>
        <v>395.20820565997673</v>
      </c>
      <c r="AB38">
        <f>'Total Usage'!AB58/AB$44</f>
        <v>522.27178096241801</v>
      </c>
      <c r="AC38">
        <f>'Total Usage'!AC58/AC$44</f>
        <v>389.22547812792209</v>
      </c>
      <c r="AD38">
        <f>'Total Usage'!AD58/AD$44</f>
        <v>153.55738024028406</v>
      </c>
      <c r="AE38">
        <f>'Total Usage'!AE58/AE$44</f>
        <v>173.50076996742305</v>
      </c>
      <c r="AF38">
        <f>'Total Usage'!AF58/AF$44</f>
        <v>95.353203162896151</v>
      </c>
      <c r="AG38">
        <f>'Total Usage'!AG58/AG$44</f>
        <v>136.08519790570355</v>
      </c>
      <c r="AH38">
        <f>'Total Usage'!AH58/AH$44</f>
        <v>138.63346051854231</v>
      </c>
      <c r="AI38">
        <f>'Total Usage'!AI58/AI$44</f>
        <v>40.118302529120278</v>
      </c>
      <c r="AJ38">
        <f>'Total Usage'!AJ58/AJ$44</f>
        <v>29.126362155927087</v>
      </c>
      <c r="AK38">
        <f>'Total Usage'!AK58/AK$44</f>
        <v>21.584552594412035</v>
      </c>
    </row>
    <row r="39" spans="1:37" x14ac:dyDescent="0.2">
      <c r="A39" t="s">
        <v>27</v>
      </c>
      <c r="C39" t="s">
        <v>5</v>
      </c>
      <c r="D39" s="1" t="s">
        <v>7</v>
      </c>
      <c r="E39">
        <f>'Total Usage'!E59/E$44</f>
        <v>0</v>
      </c>
      <c r="F39">
        <f>'Total Usage'!F59/F$44</f>
        <v>0</v>
      </c>
      <c r="G39">
        <f>'Total Usage'!G59/G$44</f>
        <v>0</v>
      </c>
      <c r="H39">
        <f>'Total Usage'!H59/H$44</f>
        <v>0</v>
      </c>
      <c r="I39">
        <f>'Total Usage'!I59/I$44</f>
        <v>0</v>
      </c>
      <c r="J39">
        <f>'Total Usage'!J59/J$44</f>
        <v>0</v>
      </c>
      <c r="K39">
        <f>'Total Usage'!K59/K$44</f>
        <v>1.0669234334375812</v>
      </c>
      <c r="L39">
        <f>'Total Usage'!L59/L$44</f>
        <v>3.1901742944482794</v>
      </c>
      <c r="M39">
        <f>'Total Usage'!M59/M$44</f>
        <v>41.495406333261798</v>
      </c>
      <c r="N39">
        <f>'Total Usage'!N59/N$44</f>
        <v>60.739589966085298</v>
      </c>
      <c r="O39">
        <f>'Total Usage'!O59/O$44</f>
        <v>74.675019099312337</v>
      </c>
      <c r="P39">
        <f>'Total Usage'!P59/P$44</f>
        <v>85.832906859936216</v>
      </c>
      <c r="Q39">
        <f>'Total Usage'!Q59/Q$44</f>
        <v>87.831688518154564</v>
      </c>
      <c r="R39">
        <f>'Total Usage'!R59/R$44</f>
        <v>117.37965222008314</v>
      </c>
      <c r="S39">
        <f>'Total Usage'!S59/S$44</f>
        <v>143.21373683567001</v>
      </c>
      <c r="T39">
        <f>'Total Usage'!T59/T$44</f>
        <v>217.46813945098992</v>
      </c>
      <c r="U39">
        <f>'Total Usage'!U59/U$44</f>
        <v>411.40680707701625</v>
      </c>
      <c r="V39">
        <f>'Total Usage'!V59/V$44</f>
        <v>393.29445375018878</v>
      </c>
      <c r="W39">
        <f>'Total Usage'!W59/W$44</f>
        <v>652.67156097204258</v>
      </c>
      <c r="X39">
        <f>'Total Usage'!X59/X$44</f>
        <v>903.89669055000002</v>
      </c>
      <c r="Y39">
        <f>'Total Usage'!Y59/Y$44</f>
        <v>768.74685307788695</v>
      </c>
      <c r="Z39">
        <f>'Total Usage'!Z59/Z$44</f>
        <v>778.57539814587597</v>
      </c>
      <c r="AA39">
        <f>'Total Usage'!AA59/AA$44</f>
        <v>805.91111186827914</v>
      </c>
      <c r="AB39">
        <f>'Total Usage'!AB59/AB$44</f>
        <v>630.98217377933145</v>
      </c>
      <c r="AC39">
        <f>'Total Usage'!AC59/AC$44</f>
        <v>450.99322674282138</v>
      </c>
      <c r="AD39">
        <f>'Total Usage'!AD59/AD$44</f>
        <v>385.86574723258752</v>
      </c>
      <c r="AE39">
        <f>'Total Usage'!AE59/AE$44</f>
        <v>321.02353481158343</v>
      </c>
      <c r="AF39">
        <f>'Total Usage'!AF59/AF$44</f>
        <v>270.52524658675429</v>
      </c>
      <c r="AG39">
        <f>'Total Usage'!AG59/AG$44</f>
        <v>280.73519847993202</v>
      </c>
      <c r="AH39">
        <f>'Total Usage'!AH59/AH$44</f>
        <v>250.94698417667576</v>
      </c>
      <c r="AI39">
        <f>'Total Usage'!AI59/AI$44</f>
        <v>191.91728507182506</v>
      </c>
      <c r="AJ39">
        <f>'Total Usage'!AJ59/AJ$44</f>
        <v>200.19097466487344</v>
      </c>
      <c r="AK39">
        <f>'Total Usage'!AK59/AK$44</f>
        <v>175.75992826834511</v>
      </c>
    </row>
    <row r="40" spans="1:37" ht="15.75" customHeight="1" x14ac:dyDescent="0.2">
      <c r="A40" t="s">
        <v>27</v>
      </c>
      <c r="C40" t="s">
        <v>8</v>
      </c>
      <c r="D40" s="1" t="s">
        <v>7</v>
      </c>
      <c r="E40">
        <f>'Total Usage'!E60/E$44</f>
        <v>0</v>
      </c>
      <c r="F40">
        <f>'Total Usage'!F60/F$44</f>
        <v>0</v>
      </c>
      <c r="G40">
        <f>'Total Usage'!G60/G$44</f>
        <v>0</v>
      </c>
      <c r="H40">
        <f>'Total Usage'!H60/H$44</f>
        <v>0</v>
      </c>
      <c r="I40">
        <f>'Total Usage'!I60/I$44</f>
        <v>0</v>
      </c>
      <c r="J40">
        <f>'Total Usage'!J60/J$44</f>
        <v>0</v>
      </c>
      <c r="K40">
        <f>'Total Usage'!K60/K$44</f>
        <v>1.8142641803008022</v>
      </c>
      <c r="L40">
        <f>'Total Usage'!L60/L$44</f>
        <v>5.4247744542942442</v>
      </c>
      <c r="M40">
        <f>'Total Usage'!M60/M$44</f>
        <v>20.224095063940936</v>
      </c>
      <c r="N40">
        <f>'Total Usage'!N60/N$44</f>
        <v>17.210648083386019</v>
      </c>
      <c r="O40">
        <f>'Total Usage'!O60/O$44</f>
        <v>11.664780957287556</v>
      </c>
      <c r="P40">
        <f>'Total Usage'!P60/P$44</f>
        <v>211.16137116667284</v>
      </c>
      <c r="Q40">
        <f>'Total Usage'!Q60/Q$44</f>
        <v>408.12074848528181</v>
      </c>
      <c r="R40">
        <f>'Total Usage'!R60/R$44</f>
        <v>552.92020574166179</v>
      </c>
      <c r="S40">
        <f>'Total Usage'!S60/S$44</f>
        <v>703.04732632967296</v>
      </c>
      <c r="T40">
        <f>'Total Usage'!T60/T$44</f>
        <v>492.86758064154475</v>
      </c>
      <c r="U40">
        <f>'Total Usage'!U60/U$44</f>
        <v>553.03178250443204</v>
      </c>
      <c r="V40">
        <f>'Total Usage'!V60/V$44</f>
        <v>783.24066012006449</v>
      </c>
      <c r="W40">
        <f>'Total Usage'!W60/W$44</f>
        <v>676.430055871901</v>
      </c>
      <c r="X40">
        <f>'Total Usage'!X60/X$44</f>
        <v>809.68774808750004</v>
      </c>
      <c r="Y40">
        <f>'Total Usage'!Y60/Y$44</f>
        <v>1275.5667208178211</v>
      </c>
      <c r="Z40">
        <f>'Total Usage'!Z60/Z$44</f>
        <v>1379.5667587934713</v>
      </c>
      <c r="AA40">
        <f>'Total Usage'!AA60/AA$44</f>
        <v>1451.6480903207296</v>
      </c>
      <c r="AB40">
        <f>'Total Usage'!AB60/AB$44</f>
        <v>1340.6515362913422</v>
      </c>
      <c r="AC40">
        <f>'Total Usage'!AC60/AC$44</f>
        <v>1405.1423961701696</v>
      </c>
      <c r="AD40">
        <f>'Total Usage'!AD60/AD$44</f>
        <v>1086.7354414564195</v>
      </c>
      <c r="AE40">
        <f>'Total Usage'!AE60/AE$44</f>
        <v>1110.5933692748899</v>
      </c>
      <c r="AF40">
        <f>'Total Usage'!AF60/AF$44</f>
        <v>1084.3743077420554</v>
      </c>
      <c r="AG40">
        <f>'Total Usage'!AG60/AG$44</f>
        <v>1079.40304703383</v>
      </c>
      <c r="AH40">
        <f>'Total Usage'!AH60/AH$44</f>
        <v>1093.7522036428782</v>
      </c>
      <c r="AI40">
        <f>'Total Usage'!AI60/AI$44</f>
        <v>888.13247572180296</v>
      </c>
      <c r="AJ40">
        <f>'Total Usage'!AJ60/AJ$44</f>
        <v>871.99684958931812</v>
      </c>
      <c r="AK40">
        <f>'Total Usage'!AK60/AK$44</f>
        <v>861.32643209702178</v>
      </c>
    </row>
    <row r="41" spans="1:37" ht="15.75" customHeight="1" x14ac:dyDescent="0.2">
      <c r="A41" t="s">
        <v>27</v>
      </c>
      <c r="C41" t="s">
        <v>9</v>
      </c>
      <c r="D41" s="1" t="s">
        <v>7</v>
      </c>
      <c r="E41">
        <f>'Total Usage'!E61/E$44</f>
        <v>0</v>
      </c>
      <c r="F41">
        <f>'Total Usage'!F61/F$44</f>
        <v>0</v>
      </c>
      <c r="G41">
        <f>'Total Usage'!G61/G$44</f>
        <v>0</v>
      </c>
      <c r="H41">
        <f>'Total Usage'!H61/H$44</f>
        <v>0</v>
      </c>
      <c r="I41">
        <f>'Total Usage'!I61/I$44</f>
        <v>0</v>
      </c>
      <c r="J41">
        <f>'Total Usage'!J61/J$44</f>
        <v>0</v>
      </c>
      <c r="K41">
        <f>'Total Usage'!K61/K$44</f>
        <v>0</v>
      </c>
      <c r="L41">
        <f>'Total Usage'!L61/L$44</f>
        <v>0</v>
      </c>
      <c r="M41">
        <f>'Total Usage'!M61/M$44</f>
        <v>0</v>
      </c>
      <c r="N41">
        <f>'Total Usage'!N61/N$44</f>
        <v>0</v>
      </c>
      <c r="O41">
        <f>'Total Usage'!O61/O$44</f>
        <v>0</v>
      </c>
      <c r="P41">
        <f>'Total Usage'!P61/P$44</f>
        <v>0</v>
      </c>
      <c r="Q41">
        <f>'Total Usage'!Q61/Q$44</f>
        <v>1.5300879763703106</v>
      </c>
      <c r="R41">
        <f>'Total Usage'!R61/R$44</f>
        <v>62.937285276235407</v>
      </c>
      <c r="S41">
        <f>'Total Usage'!S61/S$44</f>
        <v>87.496547386847865</v>
      </c>
      <c r="T41">
        <f>'Total Usage'!T61/T$44</f>
        <v>99.030879980613335</v>
      </c>
      <c r="U41">
        <f>'Total Usage'!U61/U$44</f>
        <v>109.78308195443819</v>
      </c>
      <c r="V41">
        <f>'Total Usage'!V61/V$44</f>
        <v>150.44322516805931</v>
      </c>
      <c r="W41">
        <f>'Total Usage'!W61/W$44</f>
        <v>171.11530672384097</v>
      </c>
      <c r="X41">
        <f>'Total Usage'!X61/X$44</f>
        <v>191.75822520624999</v>
      </c>
      <c r="Y41">
        <f>'Total Usage'!Y61/Y$44</f>
        <v>208.33592773784679</v>
      </c>
      <c r="Z41">
        <f>'Total Usage'!Z61/Z$44</f>
        <v>195.80816905183613</v>
      </c>
      <c r="AA41">
        <f>'Total Usage'!AA61/AA$44</f>
        <v>177.9090316463558</v>
      </c>
      <c r="AB41">
        <f>'Total Usage'!AB61/AB$44</f>
        <v>164.96265981204081</v>
      </c>
      <c r="AC41">
        <f>'Total Usage'!AC61/AC$44</f>
        <v>138.75577978590246</v>
      </c>
      <c r="AD41">
        <f>'Total Usage'!AD61/AD$44</f>
        <v>104.9543562191802</v>
      </c>
      <c r="AE41">
        <f>'Total Usage'!AE61/AE$44</f>
        <v>79.549228124128391</v>
      </c>
      <c r="AF41">
        <f>'Total Usage'!AF61/AF$44</f>
        <v>94.974316261836805</v>
      </c>
      <c r="AG41">
        <f>'Total Usage'!AG61/AG$44</f>
        <v>83.625781579643913</v>
      </c>
      <c r="AH41">
        <f>'Total Usage'!AH61/AH$44</f>
        <v>59.974478360631956</v>
      </c>
      <c r="AI41">
        <f>'Total Usage'!AI61/AI$44</f>
        <v>60.558959174334689</v>
      </c>
      <c r="AJ41">
        <f>'Total Usage'!AJ61/AJ$44</f>
        <v>63.422871354483384</v>
      </c>
      <c r="AK41">
        <f>'Total Usage'!AK61/AK$44</f>
        <v>59.303850991710163</v>
      </c>
    </row>
    <row r="42" spans="1:37" ht="15.75" customHeight="1" x14ac:dyDescent="0.2">
      <c r="A42" t="s">
        <v>27</v>
      </c>
      <c r="C42" t="s">
        <v>10</v>
      </c>
      <c r="D42" s="1" t="s">
        <v>7</v>
      </c>
      <c r="E42">
        <f>'Total Usage'!E62/E$44</f>
        <v>0</v>
      </c>
      <c r="F42">
        <f>'Total Usage'!F62/F$44</f>
        <v>0</v>
      </c>
      <c r="G42">
        <f>'Total Usage'!G62/G$44</f>
        <v>0</v>
      </c>
      <c r="H42">
        <f>'Total Usage'!H62/H$44</f>
        <v>0</v>
      </c>
      <c r="I42">
        <f>'Total Usage'!I62/I$44</f>
        <v>0</v>
      </c>
      <c r="J42">
        <f>'Total Usage'!J62/J$44</f>
        <v>0</v>
      </c>
      <c r="K42">
        <f>'Total Usage'!K62/K$44</f>
        <v>0.31280833853396084</v>
      </c>
      <c r="L42">
        <f>'Total Usage'!L62/L$44</f>
        <v>0.93531842929775222</v>
      </c>
      <c r="M42">
        <f>'Total Usage'!M62/M$44</f>
        <v>2.3132844353056052</v>
      </c>
      <c r="N42">
        <f>'Total Usage'!N62/N$44</f>
        <v>4.9708649917816459</v>
      </c>
      <c r="O42">
        <f>'Total Usage'!O62/O$44</f>
        <v>13.34064607635883</v>
      </c>
      <c r="P42">
        <f>'Total Usage'!P62/P$44</f>
        <v>60.186102785412437</v>
      </c>
      <c r="Q42">
        <f>'Total Usage'!Q62/Q$44</f>
        <v>414.00201353428787</v>
      </c>
      <c r="R42">
        <f>'Total Usage'!R62/R$44</f>
        <v>639.31808421661935</v>
      </c>
      <c r="S42">
        <f>'Total Usage'!S62/S$44</f>
        <v>818.65922746093463</v>
      </c>
      <c r="T42">
        <f>'Total Usage'!T62/T$44</f>
        <v>788.72243826276292</v>
      </c>
      <c r="U42">
        <f>'Total Usage'!U62/U$44</f>
        <v>946.63848628750111</v>
      </c>
      <c r="V42">
        <f>'Total Usage'!V62/V$44</f>
        <v>1228.8371819743802</v>
      </c>
      <c r="W42">
        <f>'Total Usage'!W62/W$44</f>
        <v>1358.4064431895479</v>
      </c>
      <c r="X42">
        <f>'Total Usage'!X62/X$44</f>
        <v>1661.894747775</v>
      </c>
      <c r="Y42">
        <f>'Total Usage'!Y62/Y$44</f>
        <v>2239.8739244381845</v>
      </c>
      <c r="Z42">
        <f>'Total Usage'!Z62/Z$44</f>
        <v>2402.7505004952791</v>
      </c>
      <c r="AA42">
        <f>'Total Usage'!AA62/AA$44</f>
        <v>2858.1188609559249</v>
      </c>
      <c r="AB42">
        <f>'Total Usage'!AB62/AB$44</f>
        <v>2905.817252587276</v>
      </c>
      <c r="AC42">
        <f>'Total Usage'!AC62/AC$44</f>
        <v>2808.9548647391639</v>
      </c>
      <c r="AD42">
        <f>'Total Usage'!AD62/AD$44</f>
        <v>2743.182851441914</v>
      </c>
      <c r="AE42">
        <f>'Total Usage'!AE62/AE$44</f>
        <v>2910.882584403877</v>
      </c>
      <c r="AF42">
        <f>'Total Usage'!AF62/AF$44</f>
        <v>2909.3462093137969</v>
      </c>
      <c r="AG42">
        <f>'Total Usage'!AG62/AG$44</f>
        <v>3067.5078657500503</v>
      </c>
      <c r="AH42">
        <f>'Total Usage'!AH62/AH$44</f>
        <v>3125.8328458670539</v>
      </c>
      <c r="AI42">
        <f>'Total Usage'!AI62/AI$44</f>
        <v>2839.833679850622</v>
      </c>
      <c r="AJ42">
        <f>'Total Usage'!AJ62/AJ$44</f>
        <v>2788.0049339554184</v>
      </c>
      <c r="AK42">
        <f>'Total Usage'!AK62/AK$44</f>
        <v>2662.0948199692971</v>
      </c>
    </row>
    <row r="43" spans="1:37" ht="15.75" customHeight="1" x14ac:dyDescent="0.2">
      <c r="A43" t="s">
        <v>27</v>
      </c>
      <c r="B43" t="s">
        <v>16</v>
      </c>
      <c r="C43" t="s">
        <v>16</v>
      </c>
      <c r="D43" s="1" t="s">
        <v>7</v>
      </c>
      <c r="E43">
        <f>'Total Usage'!E63/E$44</f>
        <v>0</v>
      </c>
      <c r="F43">
        <f>'Total Usage'!F63/F$44</f>
        <v>0</v>
      </c>
      <c r="G43">
        <f>'Total Usage'!G63/G$44</f>
        <v>0</v>
      </c>
      <c r="H43">
        <f>'Total Usage'!H63/H$44</f>
        <v>0</v>
      </c>
      <c r="I43">
        <f>'Total Usage'!I63/I$44</f>
        <v>0</v>
      </c>
      <c r="J43">
        <f>'Total Usage'!J63/J$44</f>
        <v>0</v>
      </c>
      <c r="K43">
        <f>'Total Usage'!K63/K$44</f>
        <v>3.1939959522723442</v>
      </c>
      <c r="L43">
        <f>'Total Usage'!L63/L$44</f>
        <v>9.5502671780402757</v>
      </c>
      <c r="M43">
        <f>'Total Usage'!M63/M$44</f>
        <v>64.032785832508338</v>
      </c>
      <c r="N43">
        <f>'Total Usage'!N63/N$44</f>
        <v>82.921103041252962</v>
      </c>
      <c r="O43">
        <f>'Total Usage'!O63/O$44</f>
        <v>100.58950733431439</v>
      </c>
      <c r="P43">
        <f>'Total Usage'!P63/P$44</f>
        <v>365.5155509746142</v>
      </c>
      <c r="Q43">
        <f>'Total Usage'!Q63/Q$44</f>
        <v>969.0458083813669</v>
      </c>
      <c r="R43">
        <f>'Total Usage'!R63/R$44</f>
        <v>1391.7909934730178</v>
      </c>
      <c r="S43">
        <f>'Total Usage'!S63/S$44</f>
        <v>1736.5623251985282</v>
      </c>
      <c r="T43">
        <f>'Total Usage'!T63/T$44</f>
        <v>1564.2536197660534</v>
      </c>
      <c r="U43">
        <f>'Total Usage'!U63/U$44</f>
        <v>2002.2963011062368</v>
      </c>
      <c r="V43">
        <f>'Total Usage'!V63/V$44</f>
        <v>2524.7065573247273</v>
      </c>
      <c r="W43">
        <f>'Total Usage'!W63/W$44</f>
        <v>2945.5724744567347</v>
      </c>
      <c r="X43">
        <f>'Total Usage'!X63/X$44</f>
        <v>3610.24350889375</v>
      </c>
      <c r="Y43">
        <f>'Total Usage'!Y63/Y$44</f>
        <v>4406.5233284809774</v>
      </c>
      <c r="Z43">
        <f>'Total Usage'!Z63/Z$44</f>
        <v>4707.0906905856318</v>
      </c>
      <c r="AA43">
        <f>'Total Usage'!AA63/AA$44</f>
        <v>5510.8862688049103</v>
      </c>
      <c r="AB43">
        <f>'Total Usage'!AB63/AB$44</f>
        <v>5399.7227436203675</v>
      </c>
      <c r="AC43">
        <f>'Total Usage'!AC63/AC$44</f>
        <v>5054.315965780077</v>
      </c>
      <c r="AD43">
        <f>'Total Usage'!AD63/AD$44</f>
        <v>4369.3414203712045</v>
      </c>
      <c r="AE43">
        <f>'Total Usage'!AE63/AE$44</f>
        <v>4516.0002584577733</v>
      </c>
      <c r="AF43">
        <f>'Total Usage'!AF63/AF$44</f>
        <v>4359.5989668055026</v>
      </c>
      <c r="AG43">
        <f>'Total Usage'!AG63/AG$44</f>
        <v>4563.731309169516</v>
      </c>
      <c r="AH43">
        <f>'Total Usage'!AH63/AH$44</f>
        <v>4609.16549420515</v>
      </c>
      <c r="AI43">
        <f>'Total Usage'!AI63/AI$44</f>
        <v>3960.00174317337</v>
      </c>
      <c r="AJ43">
        <f>'Total Usage'!AJ63/AJ$44</f>
        <v>3889.3191203655374</v>
      </c>
      <c r="AK43">
        <f>'Total Usage'!AK63/AK$44</f>
        <v>3720.765732929076</v>
      </c>
    </row>
    <row r="44" spans="1:37" ht="15.75" customHeight="1" x14ac:dyDescent="0.2">
      <c r="A44" t="s">
        <v>28</v>
      </c>
      <c r="D44" t="s">
        <v>29</v>
      </c>
      <c r="E44">
        <v>5308483</v>
      </c>
      <c r="F44">
        <v>7239881</v>
      </c>
      <c r="G44">
        <v>9638453</v>
      </c>
      <c r="H44">
        <v>12866020</v>
      </c>
      <c r="I44">
        <v>17069453</v>
      </c>
      <c r="J44">
        <v>23191876</v>
      </c>
      <c r="K44">
        <v>31443321</v>
      </c>
      <c r="L44">
        <v>38558371</v>
      </c>
      <c r="M44">
        <v>50189209</v>
      </c>
      <c r="N44">
        <v>62979766</v>
      </c>
      <c r="O44">
        <v>76212168</v>
      </c>
      <c r="P44">
        <v>92228496</v>
      </c>
      <c r="Q44">
        <v>106021537</v>
      </c>
      <c r="R44">
        <v>114612081</v>
      </c>
      <c r="S44">
        <v>123202624</v>
      </c>
      <c r="T44">
        <v>127683597</v>
      </c>
      <c r="U44">
        <v>132164569</v>
      </c>
      <c r="V44">
        <v>141745184</v>
      </c>
      <c r="W44">
        <v>151325798</v>
      </c>
      <c r="X44">
        <v>160000000</v>
      </c>
      <c r="Y44">
        <v>151325798</v>
      </c>
      <c r="Z44">
        <f>AVERAGE(Y44,AA44)</f>
        <v>165324486.5</v>
      </c>
      <c r="AA44">
        <v>179323175</v>
      </c>
      <c r="AB44">
        <f>AVERAGE(AA44,AC44)</f>
        <v>202934490</v>
      </c>
      <c r="AC44">
        <v>226545805</v>
      </c>
      <c r="AD44">
        <f>AVERAGE(AC44,AE44)</f>
        <v>237627839</v>
      </c>
      <c r="AE44">
        <v>248709873</v>
      </c>
      <c r="AF44">
        <f>AVERAGE(AE44,AG44)</f>
        <v>265065484.5</v>
      </c>
      <c r="AG44">
        <v>281421096</v>
      </c>
      <c r="AH44">
        <f>AVERAGE(AG44,AI44)</f>
        <v>295083317</v>
      </c>
      <c r="AI44">
        <v>308745538</v>
      </c>
      <c r="AJ44">
        <f>AVERAGE(AI44,AK44)</f>
        <v>317222769</v>
      </c>
      <c r="AK44">
        <v>325700000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"/>
  <sheetViews>
    <sheetView workbookViewId="0">
      <pane xSplit="4" ySplit="1" topLeftCell="W50" activePane="bottomRight" state="frozen"/>
      <selection pane="topRight" activeCell="E1" sqref="E1"/>
      <selection pane="bottomLeft" activeCell="A2" sqref="A2"/>
      <selection pane="bottomRight" activeCell="C78" sqref="C78"/>
    </sheetView>
  </sheetViews>
  <sheetFormatPr baseColWidth="10" defaultColWidth="14.5" defaultRowHeight="15" customHeight="1" x14ac:dyDescent="0.2"/>
  <cols>
    <col min="1" max="2" width="8.6640625" customWidth="1"/>
    <col min="3" max="3" width="30.5" customWidth="1"/>
    <col min="4" max="4" width="8.6640625" customWidth="1"/>
    <col min="5" max="5" width="10" customWidth="1"/>
    <col min="6" max="13" width="8.6640625" customWidth="1"/>
    <col min="14" max="14" width="9.6640625" customWidth="1"/>
    <col min="15" max="22" width="8.6640625" customWidth="1"/>
    <col min="23" max="23" width="8.83203125" customWidth="1"/>
    <col min="24" max="24" width="8.6640625" customWidth="1"/>
    <col min="25" max="26" width="9" customWidth="1"/>
    <col min="27" max="28" width="9.33203125" customWidth="1"/>
    <col min="29" max="29" width="8.6640625" customWidth="1"/>
    <col min="30" max="30" width="9.5" customWidth="1"/>
    <col min="31" max="32" width="8.6640625" customWidth="1"/>
    <col min="33" max="34" width="9" customWidth="1"/>
    <col min="35" max="35" width="8.6640625" customWidth="1"/>
    <col min="36" max="36" width="9.1640625" customWidth="1"/>
    <col min="37" max="37" width="9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>
        <v>1800</v>
      </c>
      <c r="F1">
        <v>1810</v>
      </c>
      <c r="G1">
        <v>1820</v>
      </c>
      <c r="H1">
        <v>1830</v>
      </c>
      <c r="I1">
        <v>1840</v>
      </c>
      <c r="J1">
        <v>1850</v>
      </c>
      <c r="K1">
        <v>1860</v>
      </c>
      <c r="L1">
        <v>1870</v>
      </c>
      <c r="M1">
        <v>1880</v>
      </c>
      <c r="N1">
        <v>1890</v>
      </c>
      <c r="O1">
        <v>1900</v>
      </c>
      <c r="P1">
        <v>1910</v>
      </c>
      <c r="Q1">
        <v>1920</v>
      </c>
      <c r="R1">
        <v>1925</v>
      </c>
      <c r="S1">
        <v>1930</v>
      </c>
      <c r="T1">
        <v>1935</v>
      </c>
      <c r="U1">
        <v>1940</v>
      </c>
      <c r="V1">
        <v>1945</v>
      </c>
      <c r="W1">
        <v>1950</v>
      </c>
      <c r="X1">
        <v>1955</v>
      </c>
      <c r="Y1">
        <v>1960</v>
      </c>
      <c r="Z1">
        <v>1965</v>
      </c>
      <c r="AA1">
        <v>1970</v>
      </c>
      <c r="AB1">
        <v>1975</v>
      </c>
      <c r="AC1">
        <v>1980</v>
      </c>
      <c r="AD1">
        <v>1985</v>
      </c>
      <c r="AE1">
        <v>1990</v>
      </c>
      <c r="AF1">
        <v>1995</v>
      </c>
      <c r="AG1">
        <v>2000</v>
      </c>
      <c r="AH1">
        <v>2005</v>
      </c>
      <c r="AI1">
        <v>2010</v>
      </c>
      <c r="AJ1">
        <v>2015</v>
      </c>
      <c r="AK1">
        <v>2017</v>
      </c>
    </row>
    <row r="2" spans="1:37" ht="15.75" customHeight="1" x14ac:dyDescent="0.2">
      <c r="A2" s="1" t="s">
        <v>4</v>
      </c>
      <c r="C2" s="1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546410959</v>
      </c>
      <c r="Q2">
        <v>1066210046</v>
      </c>
      <c r="R2">
        <v>1753995434</v>
      </c>
      <c r="S2">
        <v>3017694064</v>
      </c>
      <c r="T2">
        <v>3285045662</v>
      </c>
      <c r="U2">
        <v>5443036530</v>
      </c>
      <c r="V2">
        <v>7795776256</v>
      </c>
      <c r="W2">
        <v>17671202912</v>
      </c>
      <c r="X2">
        <v>23690525115</v>
      </c>
      <c r="Y2">
        <v>41165182649</v>
      </c>
      <c r="Z2">
        <v>59604908675</v>
      </c>
      <c r="AA2">
        <v>93416894977</v>
      </c>
      <c r="AB2">
        <v>120597716895</v>
      </c>
      <c r="AC2">
        <v>145677853881</v>
      </c>
      <c r="AD2">
        <v>169298515982</v>
      </c>
      <c r="AE2">
        <v>201173744293</v>
      </c>
      <c r="AF2">
        <v>227810273972</v>
      </c>
      <c r="AG2">
        <v>268469520548</v>
      </c>
      <c r="AH2">
        <v>300719863013</v>
      </c>
      <c r="AI2">
        <v>316884360730</v>
      </c>
      <c r="AJ2">
        <v>315621917808</v>
      </c>
      <c r="AK2">
        <v>311332503113</v>
      </c>
    </row>
    <row r="3" spans="1:37" ht="15.75" customHeight="1" x14ac:dyDescent="0.2">
      <c r="A3" t="s">
        <v>4</v>
      </c>
      <c r="C3" t="s">
        <v>8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3362001</v>
      </c>
      <c r="O3">
        <v>106445600</v>
      </c>
      <c r="P3">
        <v>1040222985</v>
      </c>
      <c r="Q3">
        <v>3595890411</v>
      </c>
      <c r="R3">
        <v>5194063927</v>
      </c>
      <c r="S3">
        <v>6966095890</v>
      </c>
      <c r="T3">
        <v>7222031963</v>
      </c>
      <c r="U3">
        <v>10546803653</v>
      </c>
      <c r="V3">
        <v>16696461187</v>
      </c>
      <c r="W3">
        <v>11067778254</v>
      </c>
      <c r="X3">
        <v>38137899543</v>
      </c>
      <c r="Y3" s="2">
        <v>37032191781</v>
      </c>
      <c r="Z3" s="2">
        <v>48941438356</v>
      </c>
      <c r="AA3" s="2">
        <v>65165981735</v>
      </c>
      <c r="AB3" s="2">
        <v>78502283105</v>
      </c>
      <c r="AC3" s="2">
        <v>93044178082</v>
      </c>
      <c r="AD3" s="2">
        <v>95521917808</v>
      </c>
      <c r="AE3" s="2">
        <v>107936301370</v>
      </c>
      <c r="AF3" s="2">
        <v>115604223744</v>
      </c>
      <c r="AG3" s="2">
        <v>121488470320</v>
      </c>
      <c r="AH3" s="2">
        <v>116342009132</v>
      </c>
      <c r="AI3" s="2">
        <v>110869977169</v>
      </c>
      <c r="AJ3" s="2">
        <v>112615068493</v>
      </c>
      <c r="AK3" s="2">
        <v>108129460759</v>
      </c>
    </row>
    <row r="4" spans="1:37" ht="15.75" customHeight="1" x14ac:dyDescent="0.2">
      <c r="A4" t="s">
        <v>4</v>
      </c>
      <c r="C4" t="s">
        <v>9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 s="1">
        <v>0</v>
      </c>
      <c r="P4">
        <v>4227972</v>
      </c>
      <c r="Q4">
        <v>21743857</v>
      </c>
      <c r="R4">
        <v>36303790</v>
      </c>
      <c r="S4">
        <v>79953094</v>
      </c>
      <c r="T4">
        <v>70793954</v>
      </c>
      <c r="U4">
        <v>147979029</v>
      </c>
      <c r="V4">
        <v>276740003</v>
      </c>
      <c r="W4">
        <v>434716699</v>
      </c>
      <c r="X4">
        <v>793159714</v>
      </c>
      <c r="Y4" s="2">
        <v>1193874794</v>
      </c>
      <c r="Z4" s="2">
        <v>3113325031</v>
      </c>
      <c r="AA4" s="2">
        <v>4151100042</v>
      </c>
      <c r="AB4" s="2">
        <v>5657547637</v>
      </c>
      <c r="AC4" s="2">
        <v>9306498480</v>
      </c>
      <c r="AD4" s="2">
        <v>8469583149</v>
      </c>
      <c r="AE4" s="2">
        <v>10645563010</v>
      </c>
      <c r="AF4" s="2">
        <v>12453300125</v>
      </c>
      <c r="AG4" s="2">
        <v>10478179943</v>
      </c>
      <c r="AH4" s="3">
        <v>6862705714</v>
      </c>
      <c r="AI4" s="3">
        <v>8034387177</v>
      </c>
      <c r="AJ4" s="3">
        <v>10042983971</v>
      </c>
      <c r="AK4" s="3">
        <v>11047282369</v>
      </c>
    </row>
    <row r="5" spans="1:37" ht="15.75" customHeight="1" x14ac:dyDescent="0.2">
      <c r="A5" t="s">
        <v>4</v>
      </c>
      <c r="C5" t="s">
        <v>10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97765678</v>
      </c>
      <c r="O5">
        <v>230722572</v>
      </c>
      <c r="P5">
        <v>461306495</v>
      </c>
      <c r="Q5">
        <v>612134703</v>
      </c>
      <c r="R5">
        <v>750395738</v>
      </c>
      <c r="S5">
        <v>537648402</v>
      </c>
      <c r="T5">
        <v>537648402</v>
      </c>
      <c r="U5">
        <v>735844749</v>
      </c>
      <c r="V5">
        <v>750000000</v>
      </c>
      <c r="W5">
        <v>750000000</v>
      </c>
      <c r="X5">
        <v>665068493.20000005</v>
      </c>
      <c r="Y5" s="2">
        <v>350000000</v>
      </c>
      <c r="Z5" s="2">
        <v>333675799.10000002</v>
      </c>
      <c r="AA5" s="2">
        <v>355593607.30000001</v>
      </c>
      <c r="AB5" s="2">
        <v>339497716.89999998</v>
      </c>
      <c r="AC5" s="2">
        <v>370319634.69999999</v>
      </c>
      <c r="AD5" s="2">
        <v>473401826.5</v>
      </c>
      <c r="AE5" s="2">
        <v>542351598.20000005</v>
      </c>
      <c r="AF5" s="2">
        <v>567922374.39999998</v>
      </c>
      <c r="AG5" s="2">
        <v>614383561.60000002</v>
      </c>
      <c r="AH5" s="2">
        <v>856849315.10000002</v>
      </c>
      <c r="AI5" s="2">
        <v>880365296.79999995</v>
      </c>
      <c r="AJ5" s="2">
        <v>871803653</v>
      </c>
      <c r="AK5" s="2">
        <v>1004298397</v>
      </c>
    </row>
    <row r="6" spans="1:37" ht="15.75" customHeight="1" x14ac:dyDescent="0.2">
      <c r="A6" t="s">
        <v>4</v>
      </c>
      <c r="B6" t="s">
        <v>11</v>
      </c>
      <c r="C6" s="1" t="s">
        <v>12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546410959</v>
      </c>
      <c r="Q6">
        <v>1066210046</v>
      </c>
      <c r="R6">
        <v>1753995434</v>
      </c>
      <c r="S6">
        <v>3017694064</v>
      </c>
      <c r="T6">
        <v>3285045662</v>
      </c>
      <c r="U6">
        <v>5443036530</v>
      </c>
      <c r="V6">
        <v>7795776256</v>
      </c>
      <c r="W6">
        <v>17671202912</v>
      </c>
      <c r="X6">
        <v>23690525115</v>
      </c>
      <c r="Y6">
        <v>41165182649</v>
      </c>
      <c r="Z6">
        <v>59604908675</v>
      </c>
      <c r="AA6">
        <v>93416894977</v>
      </c>
      <c r="AB6">
        <v>120597716895</v>
      </c>
      <c r="AC6">
        <v>145677853881</v>
      </c>
      <c r="AD6">
        <v>169298515982</v>
      </c>
      <c r="AE6">
        <v>201173744293</v>
      </c>
      <c r="AF6">
        <v>227810273972</v>
      </c>
      <c r="AG6">
        <v>268469520548</v>
      </c>
      <c r="AH6">
        <v>300719863013</v>
      </c>
      <c r="AI6">
        <v>316884360730</v>
      </c>
      <c r="AJ6">
        <v>315621917808</v>
      </c>
      <c r="AK6">
        <v>311332503113</v>
      </c>
    </row>
    <row r="7" spans="1:37" ht="15.75" customHeight="1" x14ac:dyDescent="0.2">
      <c r="A7" t="s">
        <v>4</v>
      </c>
      <c r="B7" t="s">
        <v>11</v>
      </c>
      <c r="C7" t="s">
        <v>13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3362001</v>
      </c>
      <c r="O7">
        <v>106445600</v>
      </c>
      <c r="P7">
        <v>1040222985</v>
      </c>
      <c r="Q7" s="4">
        <v>3595890411</v>
      </c>
      <c r="R7" s="4">
        <v>5194063927</v>
      </c>
      <c r="S7" s="4">
        <v>6966095890</v>
      </c>
      <c r="T7" s="4">
        <v>7222031963</v>
      </c>
      <c r="U7" s="4">
        <v>10546803653</v>
      </c>
      <c r="V7" s="4">
        <v>16696461187</v>
      </c>
      <c r="W7" s="4">
        <v>11067778254</v>
      </c>
      <c r="X7" s="4">
        <v>38137899543</v>
      </c>
      <c r="Y7" s="5">
        <v>37032191781</v>
      </c>
      <c r="Z7" s="2">
        <v>48941438356</v>
      </c>
      <c r="AA7" s="2">
        <v>65165981735</v>
      </c>
      <c r="AB7" s="2">
        <v>78502283105</v>
      </c>
      <c r="AC7" s="2">
        <v>93044178082</v>
      </c>
      <c r="AD7" s="2">
        <v>95521917808</v>
      </c>
      <c r="AE7" s="2">
        <v>107936301370</v>
      </c>
      <c r="AF7" s="2">
        <v>115604223744</v>
      </c>
      <c r="AG7" s="2">
        <v>121488470320</v>
      </c>
      <c r="AH7" s="5">
        <v>116342009132</v>
      </c>
      <c r="AI7" s="5">
        <v>110869977169</v>
      </c>
      <c r="AJ7" s="5">
        <v>112615068493</v>
      </c>
      <c r="AK7" s="5">
        <v>108129460759</v>
      </c>
    </row>
    <row r="8" spans="1:37" ht="15.75" customHeight="1" x14ac:dyDescent="0.2">
      <c r="A8" t="s">
        <v>4</v>
      </c>
      <c r="B8" t="s">
        <v>11</v>
      </c>
      <c r="C8" t="s">
        <v>14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 s="1">
        <v>0</v>
      </c>
      <c r="P8">
        <v>4227972</v>
      </c>
      <c r="Q8">
        <v>21743857</v>
      </c>
      <c r="R8">
        <v>36303790</v>
      </c>
      <c r="S8">
        <v>79953094</v>
      </c>
      <c r="T8">
        <v>70793954</v>
      </c>
      <c r="U8">
        <v>147979029</v>
      </c>
      <c r="V8">
        <v>276740003</v>
      </c>
      <c r="W8">
        <v>434716699</v>
      </c>
      <c r="X8">
        <v>793159714</v>
      </c>
      <c r="Y8" s="2">
        <v>1193874794</v>
      </c>
      <c r="Z8" s="2">
        <v>3113325031</v>
      </c>
      <c r="AA8" s="2">
        <v>4151100042</v>
      </c>
      <c r="AB8" s="2">
        <v>5657547637</v>
      </c>
      <c r="AC8" s="2">
        <v>9306498480</v>
      </c>
      <c r="AD8" s="2">
        <v>8469583149</v>
      </c>
      <c r="AE8" s="2">
        <v>10645563010</v>
      </c>
      <c r="AF8" s="2">
        <v>12453300125</v>
      </c>
      <c r="AG8" s="2">
        <v>10478179943</v>
      </c>
      <c r="AH8" s="3">
        <v>6862705714</v>
      </c>
      <c r="AI8" s="3">
        <v>8034387177</v>
      </c>
      <c r="AJ8" s="3">
        <v>10042983971</v>
      </c>
      <c r="AK8" s="3">
        <v>11047282369</v>
      </c>
    </row>
    <row r="9" spans="1:37" ht="15.75" customHeight="1" x14ac:dyDescent="0.2">
      <c r="A9" t="s">
        <v>4</v>
      </c>
      <c r="B9" t="s">
        <v>11</v>
      </c>
      <c r="C9" t="s">
        <v>15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97765678</v>
      </c>
      <c r="O9">
        <v>230722572</v>
      </c>
      <c r="P9">
        <v>461306495</v>
      </c>
      <c r="Q9">
        <v>612134703</v>
      </c>
      <c r="R9">
        <v>750395738</v>
      </c>
      <c r="S9">
        <v>537648402</v>
      </c>
      <c r="T9">
        <v>537648402</v>
      </c>
      <c r="U9">
        <v>735844749</v>
      </c>
      <c r="V9">
        <v>750000000</v>
      </c>
      <c r="W9">
        <v>750000000</v>
      </c>
      <c r="X9">
        <v>665068493.20000005</v>
      </c>
      <c r="Y9" s="2">
        <v>350000000</v>
      </c>
      <c r="Z9" s="2">
        <v>333675799.10000002</v>
      </c>
      <c r="AA9" s="2">
        <v>355593607.30000001</v>
      </c>
      <c r="AB9" s="2">
        <v>339497716.89999998</v>
      </c>
      <c r="AC9" s="2">
        <v>370319634.69999999</v>
      </c>
      <c r="AD9" s="2">
        <v>473401826.5</v>
      </c>
      <c r="AE9" s="2">
        <v>542351598.20000005</v>
      </c>
      <c r="AF9" s="2">
        <v>567922374.39999998</v>
      </c>
      <c r="AG9" s="2">
        <v>614383561.60000002</v>
      </c>
      <c r="AH9" s="2">
        <v>856849315.10000002</v>
      </c>
      <c r="AI9" s="2">
        <v>880365296.79999995</v>
      </c>
      <c r="AJ9" s="2">
        <v>871803653</v>
      </c>
      <c r="AK9" s="2">
        <v>1004298397</v>
      </c>
    </row>
    <row r="10" spans="1:37" ht="15.75" customHeight="1" x14ac:dyDescent="0.2">
      <c r="A10" t="s">
        <v>4</v>
      </c>
      <c r="B10" t="s">
        <v>16</v>
      </c>
      <c r="C10" t="s">
        <v>16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101127679</v>
      </c>
      <c r="O10">
        <v>337168172</v>
      </c>
      <c r="P10">
        <v>2052168411</v>
      </c>
      <c r="Q10">
        <v>5295979017</v>
      </c>
      <c r="R10">
        <v>7734758889</v>
      </c>
      <c r="S10">
        <v>10601391450</v>
      </c>
      <c r="T10">
        <v>11115519981</v>
      </c>
      <c r="U10">
        <v>16873663961</v>
      </c>
      <c r="V10">
        <v>25518977446</v>
      </c>
      <c r="W10">
        <v>29923697865</v>
      </c>
      <c r="X10">
        <v>63286652865.199997</v>
      </c>
      <c r="Y10">
        <v>79741249224</v>
      </c>
      <c r="Z10">
        <v>111993347861.10001</v>
      </c>
      <c r="AA10" s="2">
        <v>158938472290</v>
      </c>
      <c r="AB10" s="2">
        <v>199439499692</v>
      </c>
      <c r="AC10" s="2">
        <v>239092353578</v>
      </c>
      <c r="AD10" s="2">
        <v>265293837601</v>
      </c>
      <c r="AE10" s="2">
        <v>309652399250</v>
      </c>
      <c r="AF10" s="2">
        <v>343982422086</v>
      </c>
      <c r="AG10" s="2">
        <v>390572376429</v>
      </c>
      <c r="AH10" s="2">
        <v>417918723466</v>
      </c>
      <c r="AI10" s="2">
        <v>428634705206</v>
      </c>
      <c r="AJ10" s="2">
        <v>429108791969</v>
      </c>
      <c r="AK10" s="2">
        <v>420466262269</v>
      </c>
    </row>
    <row r="11" spans="1:37" ht="15.75" customHeight="1" x14ac:dyDescent="0.2">
      <c r="A11" t="s">
        <v>17</v>
      </c>
      <c r="C11" t="s">
        <v>18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154948896</v>
      </c>
      <c r="X11">
        <f>W11+(Z11-W11)/3</f>
        <v>125617006.16</v>
      </c>
      <c r="Y11">
        <f>X11+(Z11-X11)/2</f>
        <v>96285116.319999993</v>
      </c>
      <c r="Z11" s="2">
        <v>66953226.479999997</v>
      </c>
      <c r="AA11" s="2">
        <v>200859679.40000001</v>
      </c>
      <c r="AB11" s="2">
        <v>1138204850</v>
      </c>
      <c r="AC11" s="2">
        <v>1774260502</v>
      </c>
      <c r="AD11" s="2">
        <v>3247231484</v>
      </c>
      <c r="AE11" s="2">
        <v>5724500864</v>
      </c>
      <c r="AF11" s="2">
        <v>5088445212</v>
      </c>
      <c r="AG11" s="2">
        <v>5490164571</v>
      </c>
      <c r="AH11" s="2">
        <v>6059266996</v>
      </c>
      <c r="AI11" s="2">
        <v>6963135554</v>
      </c>
      <c r="AJ11" s="2">
        <v>7097042006</v>
      </c>
      <c r="AK11" s="2">
        <v>5021491986</v>
      </c>
    </row>
    <row r="12" spans="1:37" ht="15.75" customHeight="1" x14ac:dyDescent="0.2">
      <c r="A12" t="s">
        <v>17</v>
      </c>
      <c r="C12" s="1" t="s">
        <v>5</v>
      </c>
      <c r="D12" t="s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2">
        <v>2008596794</v>
      </c>
      <c r="AJ12" s="2">
        <v>2008596794</v>
      </c>
      <c r="AK12" s="2">
        <v>2008596794</v>
      </c>
    </row>
    <row r="13" spans="1:37" ht="15.75" customHeight="1" x14ac:dyDescent="0.2">
      <c r="A13" t="s">
        <v>17</v>
      </c>
      <c r="B13" t="s">
        <v>16</v>
      </c>
      <c r="C13" t="s">
        <v>16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154948896</v>
      </c>
      <c r="X13">
        <f>W13+(Z13-W13)/3</f>
        <v>125617006.16</v>
      </c>
      <c r="Y13">
        <f>X13+(Z13-X13)/2</f>
        <v>96285116.319999993</v>
      </c>
      <c r="Z13" s="2">
        <v>66953226.479999997</v>
      </c>
      <c r="AA13" s="2">
        <v>200859679.40000001</v>
      </c>
      <c r="AB13" s="2">
        <v>1138204850</v>
      </c>
      <c r="AC13" s="2">
        <v>1774260502</v>
      </c>
      <c r="AD13" s="2">
        <v>3247231484</v>
      </c>
      <c r="AE13" s="2">
        <v>5724500864</v>
      </c>
      <c r="AF13" s="2">
        <v>5088445212</v>
      </c>
      <c r="AG13" s="2">
        <v>5490164571</v>
      </c>
      <c r="AH13" s="2">
        <v>6059266996</v>
      </c>
      <c r="AI13" s="2">
        <v>8971732348</v>
      </c>
      <c r="AJ13" s="2">
        <v>7097042006</v>
      </c>
      <c r="AK13" s="2">
        <v>7030088780</v>
      </c>
    </row>
    <row r="14" spans="1:37" x14ac:dyDescent="0.2">
      <c r="A14" t="s">
        <v>19</v>
      </c>
      <c r="C14" t="s">
        <v>18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>
        <v>0</v>
      </c>
      <c r="X14" s="2">
        <v>0</v>
      </c>
      <c r="Y14" s="2">
        <v>201730071.37213942</v>
      </c>
      <c r="Z14" s="2">
        <v>1343873190.6200118</v>
      </c>
      <c r="AA14" s="2">
        <v>8012526948.6736565</v>
      </c>
      <c r="AB14" s="2">
        <v>62992326049.717857</v>
      </c>
      <c r="AC14" s="2">
        <v>91698101206.497131</v>
      </c>
      <c r="AD14" s="2">
        <v>138052058034.69968</v>
      </c>
      <c r="AE14" s="2">
        <v>207555002076</v>
      </c>
      <c r="AF14" s="2">
        <v>239219287698.31244</v>
      </c>
      <c r="AG14" s="2">
        <v>267812905904</v>
      </c>
      <c r="AH14" s="2">
        <v>273795701816.5379</v>
      </c>
      <c r="AI14" s="2">
        <v>282542615729</v>
      </c>
      <c r="AJ14" s="2">
        <v>279114856256.1087</v>
      </c>
      <c r="AK14" s="2">
        <v>281873083464</v>
      </c>
    </row>
    <row r="15" spans="1:37" x14ac:dyDescent="0.2">
      <c r="A15" t="s">
        <v>19</v>
      </c>
      <c r="B15" t="s">
        <v>16</v>
      </c>
      <c r="C15" t="s">
        <v>16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>
        <v>0</v>
      </c>
      <c r="X15" s="2">
        <v>0</v>
      </c>
      <c r="Y15" s="2">
        <v>201730071.37213942</v>
      </c>
      <c r="Z15" s="2">
        <v>1343873190.6200118</v>
      </c>
      <c r="AA15" s="2">
        <v>8012526948.6736565</v>
      </c>
      <c r="AB15" s="2">
        <v>62992326049.717857</v>
      </c>
      <c r="AC15" s="2">
        <v>91698101206.497131</v>
      </c>
      <c r="AD15" s="2">
        <v>138052058034.69968</v>
      </c>
      <c r="AE15" s="2">
        <v>207555002076</v>
      </c>
      <c r="AF15" s="2">
        <v>239219287698.31244</v>
      </c>
      <c r="AG15" s="2">
        <v>267812905904</v>
      </c>
      <c r="AH15" s="2">
        <v>273795701816.5379</v>
      </c>
      <c r="AI15" s="2">
        <v>282542615729</v>
      </c>
      <c r="AJ15" s="2">
        <v>279114856256.1087</v>
      </c>
      <c r="AK15" s="2">
        <v>281873083464</v>
      </c>
    </row>
    <row r="16" spans="1:37" ht="15.75" customHeight="1" x14ac:dyDescent="0.2">
      <c r="A16" t="s">
        <v>20</v>
      </c>
      <c r="C16" t="s">
        <v>18</v>
      </c>
      <c r="D16" t="s">
        <v>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2">
        <v>1255707.763</v>
      </c>
      <c r="AE16" s="2">
        <v>45547945.210000001</v>
      </c>
      <c r="AF16" s="2">
        <v>63013698.630000003</v>
      </c>
      <c r="AG16" s="2">
        <v>68493150.680000007</v>
      </c>
      <c r="AH16" s="2">
        <v>100684931.5</v>
      </c>
      <c r="AI16" s="2">
        <v>404223744.30000001</v>
      </c>
      <c r="AJ16" s="2">
        <v>4455707763</v>
      </c>
      <c r="AK16" s="2">
        <v>25944375259</v>
      </c>
    </row>
    <row r="17" spans="1:37" ht="15.75" customHeight="1" x14ac:dyDescent="0.2">
      <c r="A17" t="s">
        <v>20</v>
      </c>
      <c r="B17" t="s">
        <v>16</v>
      </c>
      <c r="C17" t="s">
        <v>16</v>
      </c>
      <c r="D17" t="s">
        <v>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2">
        <v>1255707.763</v>
      </c>
      <c r="AE17" s="2">
        <v>45547945.210000001</v>
      </c>
      <c r="AF17" s="2">
        <v>63013698.630000003</v>
      </c>
      <c r="AG17" s="2">
        <v>68493150.680000007</v>
      </c>
      <c r="AH17" s="2">
        <v>100684931.5</v>
      </c>
      <c r="AI17" s="2">
        <v>404223744.30000001</v>
      </c>
      <c r="AJ17" s="2">
        <v>4455707763</v>
      </c>
      <c r="AK17" s="2">
        <v>25944375259</v>
      </c>
    </row>
    <row r="18" spans="1:37" ht="15.75" customHeight="1" x14ac:dyDescent="0.2">
      <c r="A18" s="2" t="s">
        <v>21</v>
      </c>
      <c r="B18" s="2"/>
      <c r="C18" s="2" t="s">
        <v>18</v>
      </c>
      <c r="D18" s="2" t="s">
        <v>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736485491.23582256</v>
      </c>
      <c r="O18" s="2">
        <v>8369153309.4979839</v>
      </c>
      <c r="P18" s="2">
        <v>18043894535.277657</v>
      </c>
      <c r="Q18" s="2">
        <v>24705740569.63805</v>
      </c>
      <c r="R18" s="2">
        <v>22362377642.978615</v>
      </c>
      <c r="S18" s="2">
        <v>25174413154.969936</v>
      </c>
      <c r="T18" s="2">
        <v>26982150269.821499</v>
      </c>
      <c r="U18" s="2">
        <v>29459419649.432903</v>
      </c>
      <c r="V18" s="2">
        <v>48273276289.184372</v>
      </c>
      <c r="W18" s="2">
        <v>47369407731.758591</v>
      </c>
      <c r="X18" s="2">
        <v>45528194003.669037</v>
      </c>
      <c r="Y18" s="2">
        <v>53830394087</v>
      </c>
      <c r="Z18" s="2">
        <v>68928346657</v>
      </c>
      <c r="AA18" s="2">
        <v>88177399269</v>
      </c>
      <c r="AB18" s="2">
        <v>105618714766</v>
      </c>
      <c r="AC18" s="2">
        <v>97082178390</v>
      </c>
      <c r="AD18" s="2">
        <v>99425541317</v>
      </c>
      <c r="AE18" s="2">
        <v>101969763923</v>
      </c>
      <c r="AF18" s="2">
        <v>107292545428</v>
      </c>
      <c r="AG18" s="2">
        <v>94102759812</v>
      </c>
      <c r="AH18" s="2">
        <v>90487285582</v>
      </c>
      <c r="AI18" s="2">
        <v>84997121011</v>
      </c>
      <c r="AJ18" s="2">
        <v>77699219325</v>
      </c>
      <c r="AK18" s="2">
        <v>92060686404</v>
      </c>
    </row>
    <row r="19" spans="1:37" ht="15.75" customHeight="1" x14ac:dyDescent="0.2">
      <c r="A19" s="2" t="s">
        <v>21</v>
      </c>
      <c r="B19" s="2"/>
      <c r="C19" s="3" t="s">
        <v>8</v>
      </c>
      <c r="D19" s="2" t="s">
        <v>6</v>
      </c>
      <c r="E19">
        <v>9283621.159</v>
      </c>
      <c r="F19">
        <v>17871570.449999999</v>
      </c>
      <c r="G19">
        <v>28378614.550000001</v>
      </c>
      <c r="H19">
        <v>50640114.380000003</v>
      </c>
      <c r="I19">
        <v>86071402.370000005</v>
      </c>
      <c r="J19">
        <v>187471574.59999999</v>
      </c>
      <c r="K19">
        <v>309190163.10000002</v>
      </c>
      <c r="L19" s="2">
        <v>337184959</v>
      </c>
      <c r="M19" s="2">
        <v>365506048</v>
      </c>
      <c r="N19" s="2">
        <v>374354823</v>
      </c>
      <c r="O19" s="2">
        <v>433732527</v>
      </c>
      <c r="P19" s="2">
        <v>543731033</v>
      </c>
      <c r="Q19" s="2">
        <v>526542648</v>
      </c>
      <c r="R19" s="2">
        <v>534486515.60000002</v>
      </c>
      <c r="S19" s="2">
        <v>542430383.20000005</v>
      </c>
      <c r="T19" s="2">
        <v>550374250.79999995</v>
      </c>
      <c r="U19" s="2">
        <v>558318118.39999998</v>
      </c>
      <c r="V19" s="2">
        <v>566261986.10000002</v>
      </c>
      <c r="W19" s="2">
        <v>574205853.70000005</v>
      </c>
      <c r="X19" s="2">
        <v>582149721.29999995</v>
      </c>
      <c r="Y19" s="2">
        <v>590093588.89999998</v>
      </c>
      <c r="Z19" s="2">
        <v>598037456.5</v>
      </c>
      <c r="AA19" s="2">
        <v>605981324.10000002</v>
      </c>
      <c r="AB19" s="2">
        <v>613925191.70000005</v>
      </c>
      <c r="AC19" s="2">
        <v>621869059.29999995</v>
      </c>
      <c r="AD19" s="2">
        <v>629812926.95000005</v>
      </c>
      <c r="AE19" s="2">
        <v>637756794.60000002</v>
      </c>
      <c r="AF19" s="2">
        <v>645700662.20000005</v>
      </c>
      <c r="AG19" s="2">
        <v>653644529.79999995</v>
      </c>
      <c r="AH19" s="2">
        <v>661588397.39999998</v>
      </c>
      <c r="AI19" s="2">
        <v>669532265</v>
      </c>
      <c r="AJ19" s="2">
        <v>669532265</v>
      </c>
      <c r="AK19" s="2">
        <v>669532265</v>
      </c>
    </row>
    <row r="20" spans="1:37" ht="15.75" customHeight="1" x14ac:dyDescent="0.2">
      <c r="A20" s="2" t="s">
        <v>21</v>
      </c>
      <c r="B20" s="2" t="s">
        <v>11</v>
      </c>
      <c r="C20" s="2" t="s">
        <v>22</v>
      </c>
      <c r="D20" s="2" t="s">
        <v>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736485491.23582256</v>
      </c>
      <c r="O20" s="2">
        <v>8369153309.4979839</v>
      </c>
      <c r="P20" s="2">
        <v>18043894535.277657</v>
      </c>
      <c r="Q20" s="2">
        <v>24705740569.63805</v>
      </c>
      <c r="R20" s="2">
        <v>22362377642.978615</v>
      </c>
      <c r="S20" s="2">
        <v>25174413154.969936</v>
      </c>
      <c r="T20" s="2">
        <v>26982150269.821499</v>
      </c>
      <c r="U20" s="2">
        <v>29459419649.432903</v>
      </c>
      <c r="V20" s="2">
        <v>48273276289.184372</v>
      </c>
      <c r="W20" s="2">
        <v>47369407731.758591</v>
      </c>
      <c r="X20" s="2">
        <v>45528194003.669037</v>
      </c>
      <c r="Y20" s="2">
        <v>53830394087</v>
      </c>
      <c r="Z20" s="2">
        <v>68928346657</v>
      </c>
      <c r="AA20" s="2">
        <v>88177399269</v>
      </c>
      <c r="AB20" s="2">
        <v>105618714766</v>
      </c>
      <c r="AC20" s="2">
        <v>97082178390</v>
      </c>
      <c r="AD20" s="2">
        <v>99425541317</v>
      </c>
      <c r="AE20" s="2">
        <v>101969763923</v>
      </c>
      <c r="AF20" s="2">
        <v>107292545428</v>
      </c>
      <c r="AG20" s="2">
        <v>94102759812</v>
      </c>
      <c r="AH20" s="2">
        <v>90487285582</v>
      </c>
      <c r="AI20" s="2">
        <v>84997121011</v>
      </c>
      <c r="AJ20" s="2">
        <v>77699219325</v>
      </c>
      <c r="AK20" s="2">
        <v>92060686404</v>
      </c>
    </row>
    <row r="21" spans="1:37" ht="15.75" customHeight="1" x14ac:dyDescent="0.2">
      <c r="A21" s="2" t="s">
        <v>21</v>
      </c>
      <c r="B21" s="2" t="s">
        <v>11</v>
      </c>
      <c r="C21" s="3" t="s">
        <v>13</v>
      </c>
      <c r="D21" s="2" t="s">
        <v>6</v>
      </c>
      <c r="E21">
        <v>9283621.159</v>
      </c>
      <c r="F21">
        <v>17871570.449999999</v>
      </c>
      <c r="G21">
        <v>28378614.550000001</v>
      </c>
      <c r="H21">
        <v>50640114.380000003</v>
      </c>
      <c r="I21">
        <v>86071402.370000005</v>
      </c>
      <c r="J21">
        <v>187471574.59999999</v>
      </c>
      <c r="K21">
        <v>309190163.10000002</v>
      </c>
      <c r="L21" s="2">
        <v>337184959</v>
      </c>
      <c r="M21" s="2">
        <v>365506048</v>
      </c>
      <c r="N21" s="2">
        <v>374354823</v>
      </c>
      <c r="O21" s="2">
        <v>433732527</v>
      </c>
      <c r="P21" s="2">
        <v>543731033</v>
      </c>
      <c r="Q21" s="2">
        <v>526542648</v>
      </c>
      <c r="R21" s="2">
        <v>534486515.60000002</v>
      </c>
      <c r="S21" s="2">
        <v>542430383.20000005</v>
      </c>
      <c r="T21" s="2">
        <v>550374250.79999995</v>
      </c>
      <c r="U21" s="2">
        <v>558318118.39999998</v>
      </c>
      <c r="V21" s="2">
        <v>566261986.10000002</v>
      </c>
      <c r="W21" s="2">
        <v>574205853.70000005</v>
      </c>
      <c r="X21" s="2">
        <v>582149721.29999995</v>
      </c>
      <c r="Y21" s="2">
        <v>590093588.89999998</v>
      </c>
      <c r="Z21" s="2">
        <v>598037456.5</v>
      </c>
      <c r="AA21" s="2">
        <v>605981324.10000002</v>
      </c>
      <c r="AB21" s="2">
        <v>613925191.70000005</v>
      </c>
      <c r="AC21" s="2">
        <v>621869059.29999995</v>
      </c>
      <c r="AD21" s="2">
        <v>629812926.95000005</v>
      </c>
      <c r="AE21" s="2">
        <v>637756794.60000002</v>
      </c>
      <c r="AF21" s="2">
        <v>645700662.20000005</v>
      </c>
      <c r="AG21" s="2">
        <v>653644529.79999995</v>
      </c>
      <c r="AH21" s="2">
        <v>661588397.39999998</v>
      </c>
      <c r="AI21" s="2">
        <v>669532265</v>
      </c>
      <c r="AJ21" s="2">
        <v>669532265</v>
      </c>
      <c r="AK21" s="2">
        <v>669532265</v>
      </c>
    </row>
    <row r="22" spans="1:37" ht="15.75" customHeight="1" x14ac:dyDescent="0.2">
      <c r="A22" s="2" t="s">
        <v>21</v>
      </c>
      <c r="B22" s="2" t="s">
        <v>16</v>
      </c>
      <c r="C22" s="2" t="s">
        <v>16</v>
      </c>
      <c r="D22" s="2" t="s">
        <v>6</v>
      </c>
      <c r="E22">
        <v>9283621.159</v>
      </c>
      <c r="F22">
        <v>17871570.449999999</v>
      </c>
      <c r="G22">
        <v>28378614.550000001</v>
      </c>
      <c r="H22">
        <v>50640114.380000003</v>
      </c>
      <c r="I22">
        <v>86071402.370000005</v>
      </c>
      <c r="J22">
        <v>187471574.59999999</v>
      </c>
      <c r="K22">
        <v>309190163.10000002</v>
      </c>
      <c r="L22" s="2">
        <v>337184968</v>
      </c>
      <c r="M22" s="2">
        <v>365506055</v>
      </c>
      <c r="N22" s="2">
        <v>1110840314.2358227</v>
      </c>
      <c r="O22" s="2">
        <v>8802885836.4979839</v>
      </c>
      <c r="P22" s="2">
        <v>18587625568.277657</v>
      </c>
      <c r="Q22" s="2">
        <v>25232283217.63805</v>
      </c>
      <c r="R22" s="2">
        <v>22896864158.578613</v>
      </c>
      <c r="S22" s="2">
        <v>25716843538.169937</v>
      </c>
      <c r="T22" s="2">
        <v>27532524520.621498</v>
      </c>
      <c r="U22" s="2">
        <v>30017737767.832905</v>
      </c>
      <c r="V22" s="2">
        <v>48839538275.28437</v>
      </c>
      <c r="W22" s="2">
        <v>47943613585.458588</v>
      </c>
      <c r="X22" s="2">
        <v>46110343724.96904</v>
      </c>
      <c r="Y22" s="2">
        <v>54420487675.591034</v>
      </c>
      <c r="Z22" s="2">
        <v>69526384113.5</v>
      </c>
      <c r="AA22" s="2">
        <v>88783380593.100006</v>
      </c>
      <c r="AB22" s="2">
        <v>106232639957.7</v>
      </c>
      <c r="AC22" s="2">
        <v>97704047449.300003</v>
      </c>
      <c r="AD22" s="2">
        <v>100055354243.95</v>
      </c>
      <c r="AE22" s="2">
        <v>102607520717.60001</v>
      </c>
      <c r="AF22" s="2">
        <v>107938246090.2</v>
      </c>
      <c r="AG22" s="2">
        <v>94756404341.800003</v>
      </c>
      <c r="AH22" s="2">
        <v>91148873979.399994</v>
      </c>
      <c r="AI22" s="2">
        <v>85666653276</v>
      </c>
      <c r="AJ22" s="2">
        <v>78368751590</v>
      </c>
      <c r="AK22" s="2">
        <v>92730218669</v>
      </c>
    </row>
    <row r="23" spans="1:37" ht="15.75" customHeight="1" x14ac:dyDescent="0.2">
      <c r="A23" t="s">
        <v>23</v>
      </c>
      <c r="C23" t="s">
        <v>18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1667</v>
      </c>
      <c r="R23">
        <f t="shared" ref="R23:R29" si="0">AVERAGE(Q23,S23)</f>
        <v>1000833.5</v>
      </c>
      <c r="S23">
        <v>2000000</v>
      </c>
      <c r="T23">
        <f t="shared" ref="T23:T29" si="1">AVERAGE(S23,U23)</f>
        <v>11000000</v>
      </c>
      <c r="U23">
        <v>20000000</v>
      </c>
      <c r="V23">
        <f t="shared" ref="V23:V29" si="2">AVERAGE(U23,W23)</f>
        <v>12500000</v>
      </c>
      <c r="W23">
        <v>5000000</v>
      </c>
      <c r="X23">
        <f t="shared" ref="X23:X29" si="3">AVERAGE(W23,Y23)</f>
        <v>3750000</v>
      </c>
      <c r="Y23" s="2">
        <v>2500000</v>
      </c>
      <c r="Z23" s="3">
        <v>0</v>
      </c>
      <c r="AA23" s="3">
        <v>0</v>
      </c>
      <c r="AB23" s="3">
        <v>0</v>
      </c>
      <c r="AC23" s="2">
        <v>1448401.8259999999</v>
      </c>
      <c r="AD23" s="2">
        <v>486135092.86299998</v>
      </c>
      <c r="AE23" s="2">
        <v>970821783.89999998</v>
      </c>
      <c r="AF23" s="2">
        <v>1104728237</v>
      </c>
      <c r="AG23" s="2">
        <v>1908166955</v>
      </c>
      <c r="AH23" s="2">
        <v>5958837156</v>
      </c>
      <c r="AI23" s="2">
        <v>30898914019</v>
      </c>
      <c r="AJ23" s="2">
        <v>59487941724</v>
      </c>
      <c r="AK23" s="2">
        <v>78670041109</v>
      </c>
    </row>
    <row r="24" spans="1:37" ht="15.75" customHeight="1" x14ac:dyDescent="0.2">
      <c r="A24" t="s">
        <v>23</v>
      </c>
      <c r="C24" s="1" t="s">
        <v>9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6500000</v>
      </c>
      <c r="M24">
        <v>21666667</v>
      </c>
      <c r="N24">
        <v>65000000</v>
      </c>
      <c r="O24">
        <v>86666667</v>
      </c>
      <c r="P24">
        <v>119166667</v>
      </c>
      <c r="Q24">
        <v>130000000</v>
      </c>
      <c r="R24">
        <f t="shared" si="0"/>
        <v>124583333.5</v>
      </c>
      <c r="S24">
        <v>119166667</v>
      </c>
      <c r="T24">
        <f t="shared" si="1"/>
        <v>102916667</v>
      </c>
      <c r="U24">
        <v>86666667</v>
      </c>
      <c r="V24">
        <f t="shared" si="2"/>
        <v>81250000</v>
      </c>
      <c r="W24">
        <v>75833333</v>
      </c>
      <c r="X24">
        <f t="shared" si="3"/>
        <v>70416666.5</v>
      </c>
      <c r="Y24" s="2">
        <v>65000000</v>
      </c>
      <c r="Z24" s="2">
        <v>65000000</v>
      </c>
      <c r="AA24" s="2">
        <v>65000000</v>
      </c>
      <c r="AB24" s="2">
        <v>65000000</v>
      </c>
      <c r="AC24" s="2">
        <v>65000000</v>
      </c>
      <c r="AD24" s="2">
        <v>65000000</v>
      </c>
      <c r="AE24" s="2">
        <v>65000000</v>
      </c>
      <c r="AF24" s="2">
        <v>65000000</v>
      </c>
      <c r="AG24" s="2">
        <v>65000000</v>
      </c>
      <c r="AH24" s="2">
        <v>65000000</v>
      </c>
      <c r="AI24" s="2">
        <v>65000000</v>
      </c>
      <c r="AJ24" s="2">
        <v>65000000</v>
      </c>
      <c r="AK24" s="2">
        <v>65000000</v>
      </c>
    </row>
    <row r="25" spans="1:37" ht="15.75" customHeight="1" x14ac:dyDescent="0.2">
      <c r="A25" t="s">
        <v>23</v>
      </c>
      <c r="C25" t="s">
        <v>10</v>
      </c>
      <c r="D25" t="s">
        <v>6</v>
      </c>
      <c r="E25">
        <v>77760000</v>
      </c>
      <c r="F25">
        <v>113920000</v>
      </c>
      <c r="G25">
        <v>100640000</v>
      </c>
      <c r="H25">
        <v>90160000</v>
      </c>
      <c r="I25">
        <v>158240000</v>
      </c>
      <c r="J25">
        <v>240800000</v>
      </c>
      <c r="K25">
        <v>358880000</v>
      </c>
      <c r="L25">
        <v>189040000</v>
      </c>
      <c r="M25">
        <v>189280000</v>
      </c>
      <c r="N25">
        <v>168720000</v>
      </c>
      <c r="O25">
        <v>150800000</v>
      </c>
      <c r="P25">
        <v>132400000</v>
      </c>
      <c r="Q25">
        <v>101760000</v>
      </c>
      <c r="R25">
        <f t="shared" si="0"/>
        <v>81160000</v>
      </c>
      <c r="S25">
        <v>60560000</v>
      </c>
      <c r="T25">
        <f t="shared" si="1"/>
        <v>38280000</v>
      </c>
      <c r="U25">
        <v>16000000</v>
      </c>
      <c r="V25">
        <f t="shared" si="2"/>
        <v>11280000</v>
      </c>
      <c r="W25">
        <v>6560000</v>
      </c>
      <c r="X25">
        <f t="shared" si="3"/>
        <v>4200000</v>
      </c>
      <c r="Y25" s="2">
        <v>1840000</v>
      </c>
      <c r="Z25" s="2">
        <v>1560000</v>
      </c>
      <c r="AA25" s="2">
        <v>1280000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 ht="15.75" customHeight="1" x14ac:dyDescent="0.2">
      <c r="A26" t="s">
        <v>23</v>
      </c>
      <c r="B26" t="s">
        <v>11</v>
      </c>
      <c r="C26" t="s">
        <v>22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0</v>
      </c>
      <c r="Q26">
        <v>1667</v>
      </c>
      <c r="R26">
        <f t="shared" si="0"/>
        <v>1000833.5</v>
      </c>
      <c r="S26">
        <v>2000000</v>
      </c>
      <c r="T26">
        <f t="shared" si="1"/>
        <v>11000000</v>
      </c>
      <c r="U26">
        <v>20000000</v>
      </c>
      <c r="V26">
        <f t="shared" si="2"/>
        <v>12500000</v>
      </c>
      <c r="W26">
        <v>5000000</v>
      </c>
      <c r="X26">
        <f t="shared" si="3"/>
        <v>3750000</v>
      </c>
      <c r="Y26" s="2">
        <v>2500000</v>
      </c>
      <c r="Z26" s="3">
        <v>0</v>
      </c>
      <c r="AA26" s="3">
        <v>0</v>
      </c>
      <c r="AB26" s="3">
        <v>0</v>
      </c>
      <c r="AC26" s="2">
        <v>1448401.8259999999</v>
      </c>
      <c r="AD26" s="2">
        <v>486135092.86299998</v>
      </c>
      <c r="AE26" s="2">
        <v>970821783.89999998</v>
      </c>
      <c r="AF26" s="2">
        <v>1104728237</v>
      </c>
      <c r="AG26" s="2">
        <v>1908166955</v>
      </c>
      <c r="AH26" s="5">
        <v>5958837156</v>
      </c>
      <c r="AI26" s="5">
        <v>30898914019</v>
      </c>
      <c r="AJ26" s="5">
        <v>59487941724</v>
      </c>
      <c r="AK26" s="5">
        <v>78670041109</v>
      </c>
    </row>
    <row r="27" spans="1:37" ht="15.75" customHeight="1" x14ac:dyDescent="0.2">
      <c r="A27" t="s">
        <v>23</v>
      </c>
      <c r="B27" t="s">
        <v>11</v>
      </c>
      <c r="C27" s="1" t="s">
        <v>14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6500000</v>
      </c>
      <c r="M27">
        <v>21666667</v>
      </c>
      <c r="N27">
        <v>65000000</v>
      </c>
      <c r="O27">
        <v>86666667</v>
      </c>
      <c r="P27">
        <v>119166667</v>
      </c>
      <c r="Q27">
        <v>130000000</v>
      </c>
      <c r="R27">
        <f t="shared" si="0"/>
        <v>124583333.5</v>
      </c>
      <c r="S27">
        <v>119166667</v>
      </c>
      <c r="T27">
        <f t="shared" si="1"/>
        <v>102916667</v>
      </c>
      <c r="U27">
        <v>86666667</v>
      </c>
      <c r="V27">
        <f t="shared" si="2"/>
        <v>81250000</v>
      </c>
      <c r="W27">
        <v>75833333</v>
      </c>
      <c r="X27">
        <f t="shared" si="3"/>
        <v>70416666.5</v>
      </c>
      <c r="Y27" s="2">
        <v>65000000</v>
      </c>
      <c r="Z27" s="2">
        <v>65000000</v>
      </c>
      <c r="AA27" s="2">
        <v>65000000</v>
      </c>
      <c r="AB27" s="2">
        <v>65000000</v>
      </c>
      <c r="AC27" s="2">
        <v>65000000</v>
      </c>
      <c r="AD27" s="2">
        <v>65000000</v>
      </c>
      <c r="AE27" s="2">
        <v>65000000</v>
      </c>
      <c r="AF27" s="2">
        <v>65000000</v>
      </c>
      <c r="AG27" s="2">
        <v>65000000</v>
      </c>
      <c r="AH27" s="2">
        <v>65000000</v>
      </c>
      <c r="AI27" s="2">
        <v>65000000</v>
      </c>
      <c r="AJ27" s="2">
        <v>65000000</v>
      </c>
      <c r="AK27" s="2">
        <v>65000000</v>
      </c>
    </row>
    <row r="28" spans="1:37" ht="15.75" customHeight="1" x14ac:dyDescent="0.2">
      <c r="A28" t="s">
        <v>23</v>
      </c>
      <c r="B28" t="s">
        <v>11</v>
      </c>
      <c r="C28" t="s">
        <v>15</v>
      </c>
      <c r="D28" t="s">
        <v>6</v>
      </c>
      <c r="E28">
        <v>77760000</v>
      </c>
      <c r="F28">
        <v>113920000</v>
      </c>
      <c r="G28">
        <v>100640000</v>
      </c>
      <c r="H28">
        <v>90160000</v>
      </c>
      <c r="I28">
        <v>158240000</v>
      </c>
      <c r="J28">
        <v>240800000</v>
      </c>
      <c r="K28">
        <v>358880000</v>
      </c>
      <c r="L28">
        <v>189040000</v>
      </c>
      <c r="M28">
        <v>189280000</v>
      </c>
      <c r="N28">
        <v>168720000</v>
      </c>
      <c r="O28">
        <v>150800000</v>
      </c>
      <c r="P28">
        <v>132400000</v>
      </c>
      <c r="Q28">
        <v>101760000</v>
      </c>
      <c r="R28">
        <f t="shared" si="0"/>
        <v>81160000</v>
      </c>
      <c r="S28">
        <v>60560000</v>
      </c>
      <c r="T28">
        <f t="shared" si="1"/>
        <v>38280000</v>
      </c>
      <c r="U28">
        <v>16000000</v>
      </c>
      <c r="V28">
        <f t="shared" si="2"/>
        <v>11280000</v>
      </c>
      <c r="W28">
        <v>6560000</v>
      </c>
      <c r="X28">
        <f t="shared" si="3"/>
        <v>4200000</v>
      </c>
      <c r="Y28" s="2">
        <v>1840000</v>
      </c>
      <c r="Z28" s="2">
        <v>1560000</v>
      </c>
      <c r="AA28" s="2">
        <v>1280000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 ht="15.75" customHeight="1" x14ac:dyDescent="0.2">
      <c r="A29" t="s">
        <v>23</v>
      </c>
      <c r="B29" t="s">
        <v>16</v>
      </c>
      <c r="C29" t="s">
        <v>16</v>
      </c>
      <c r="D29" t="s">
        <v>6</v>
      </c>
      <c r="E29">
        <v>77760000</v>
      </c>
      <c r="F29">
        <v>113920000</v>
      </c>
      <c r="G29">
        <v>100640000</v>
      </c>
      <c r="H29">
        <v>90160000</v>
      </c>
      <c r="I29">
        <v>158240000</v>
      </c>
      <c r="J29">
        <v>240800000</v>
      </c>
      <c r="K29">
        <v>358880000</v>
      </c>
      <c r="L29">
        <v>195540000</v>
      </c>
      <c r="M29">
        <v>210946667</v>
      </c>
      <c r="N29">
        <v>233720000</v>
      </c>
      <c r="O29">
        <v>237466667</v>
      </c>
      <c r="P29">
        <v>251566667</v>
      </c>
      <c r="Q29">
        <v>231761667</v>
      </c>
      <c r="R29">
        <f t="shared" si="0"/>
        <v>206744167</v>
      </c>
      <c r="S29">
        <v>181726667</v>
      </c>
      <c r="T29">
        <f t="shared" si="1"/>
        <v>152196667</v>
      </c>
      <c r="U29">
        <v>122666667</v>
      </c>
      <c r="V29">
        <f t="shared" si="2"/>
        <v>142946666.5</v>
      </c>
      <c r="W29">
        <v>163226666</v>
      </c>
      <c r="X29">
        <f t="shared" si="3"/>
        <v>116283333</v>
      </c>
      <c r="Y29" s="2">
        <v>69340000</v>
      </c>
      <c r="Z29" s="2">
        <v>66560000</v>
      </c>
      <c r="AA29" s="2">
        <v>66280000</v>
      </c>
      <c r="AB29" s="2">
        <v>65000000</v>
      </c>
      <c r="AC29" s="2">
        <v>66448401.825999998</v>
      </c>
      <c r="AD29" s="2">
        <v>551135092.86299992</v>
      </c>
      <c r="AE29" s="2">
        <v>1035821783.9</v>
      </c>
      <c r="AF29" s="2">
        <v>1169728237</v>
      </c>
      <c r="AG29" s="2">
        <v>1973166955</v>
      </c>
      <c r="AH29" s="2">
        <v>6023837156</v>
      </c>
      <c r="AI29" s="2">
        <v>30963914019</v>
      </c>
      <c r="AJ29" s="2">
        <v>59552941724</v>
      </c>
      <c r="AK29" s="2">
        <v>78735041109</v>
      </c>
    </row>
    <row r="30" spans="1:37" ht="15.75" customHeight="1" x14ac:dyDescent="0.2">
      <c r="A30" t="s">
        <v>24</v>
      </c>
      <c r="C30" s="1" t="s">
        <v>18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167383066.19999999</v>
      </c>
      <c r="X30">
        <v>100429839.7</v>
      </c>
      <c r="Y30" s="2">
        <v>66953226.479999997</v>
      </c>
      <c r="Z30" s="2">
        <v>100429839.7</v>
      </c>
      <c r="AA30" s="2">
        <v>133906453</v>
      </c>
      <c r="AB30" s="2">
        <v>66953226.479999997</v>
      </c>
      <c r="AC30" s="2">
        <v>133906453</v>
      </c>
      <c r="AD30" s="2">
        <v>468672585.30000001</v>
      </c>
      <c r="AE30" s="2">
        <v>10612086396</v>
      </c>
      <c r="AF30" s="2">
        <v>14127130786</v>
      </c>
      <c r="AG30" s="2">
        <v>15164905797</v>
      </c>
      <c r="AH30" s="2">
        <v>13591504975</v>
      </c>
      <c r="AI30" s="2">
        <v>15365765476</v>
      </c>
      <c r="AJ30" s="2">
        <v>17575221950</v>
      </c>
      <c r="AK30" s="2">
        <v>17407838884</v>
      </c>
    </row>
    <row r="31" spans="1:37" ht="15.75" customHeight="1" x14ac:dyDescent="0.2">
      <c r="A31" t="s">
        <v>24</v>
      </c>
      <c r="C31" s="1" t="s">
        <v>5</v>
      </c>
      <c r="D31" t="s">
        <v>6</v>
      </c>
      <c r="E31">
        <v>4496309</v>
      </c>
      <c r="F31">
        <v>9596665</v>
      </c>
      <c r="G31">
        <v>16227712</v>
      </c>
      <c r="H31">
        <v>40231853</v>
      </c>
      <c r="I31">
        <v>67108009</v>
      </c>
      <c r="J31">
        <v>70981317</v>
      </c>
      <c r="K31">
        <v>87142241</v>
      </c>
      <c r="L31">
        <v>61504242</v>
      </c>
      <c r="M31">
        <v>34532143</v>
      </c>
      <c r="N31">
        <v>19191052</v>
      </c>
      <c r="O31">
        <v>10271075</v>
      </c>
      <c r="P31">
        <v>5736150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 ht="15.75" customHeight="1" x14ac:dyDescent="0.2">
      <c r="A32" t="s">
        <v>24</v>
      </c>
      <c r="C32" s="1" t="s">
        <v>5</v>
      </c>
      <c r="D32" t="s">
        <v>6</v>
      </c>
      <c r="E32">
        <v>15118557430</v>
      </c>
      <c r="F32">
        <v>20613626320</v>
      </c>
      <c r="G32">
        <v>27446872610</v>
      </c>
      <c r="H32">
        <v>36614811390</v>
      </c>
      <c r="I32">
        <v>48402161250</v>
      </c>
      <c r="J32">
        <v>64536215000</v>
      </c>
      <c r="K32">
        <v>79721206760</v>
      </c>
      <c r="L32">
        <v>87313702650</v>
      </c>
      <c r="M32">
        <v>98798758690</v>
      </c>
      <c r="N32">
        <v>75924958820</v>
      </c>
      <c r="O32">
        <v>61161772390</v>
      </c>
      <c r="P32">
        <v>53737998630</v>
      </c>
      <c r="Q32">
        <v>46679789500</v>
      </c>
      <c r="R32">
        <v>41653276020</v>
      </c>
      <c r="S32">
        <v>39544249390</v>
      </c>
      <c r="T32">
        <v>42087660370</v>
      </c>
      <c r="U32">
        <v>34024762000</v>
      </c>
      <c r="V32">
        <v>34024762000</v>
      </c>
      <c r="W32">
        <v>34192000000</v>
      </c>
      <c r="X32">
        <v>28894647887</v>
      </c>
      <c r="Y32" s="2">
        <v>21391555859</v>
      </c>
      <c r="Z32" s="2">
        <v>15968344515</v>
      </c>
      <c r="AA32" s="2">
        <v>13691934814</v>
      </c>
      <c r="AB32" s="2">
        <v>14495373532</v>
      </c>
      <c r="AC32" s="2">
        <v>29158130130</v>
      </c>
      <c r="AD32" s="2">
        <v>34614818088</v>
      </c>
      <c r="AE32" s="2">
        <v>24705740570</v>
      </c>
      <c r="AF32" s="2">
        <v>23701442172</v>
      </c>
      <c r="AG32" s="2">
        <v>20554640528</v>
      </c>
      <c r="AH32" s="5">
        <v>20655070368</v>
      </c>
      <c r="AI32" s="5">
        <v>26245664779</v>
      </c>
      <c r="AJ32" s="5">
        <v>30463718047</v>
      </c>
      <c r="AK32" s="5">
        <v>16403540487</v>
      </c>
    </row>
    <row r="33" spans="1:37" ht="15.75" customHeight="1" x14ac:dyDescent="0.2">
      <c r="A33" t="s">
        <v>24</v>
      </c>
      <c r="C33" t="s">
        <v>8</v>
      </c>
      <c r="D33" t="s">
        <v>6</v>
      </c>
      <c r="E33">
        <v>8216987</v>
      </c>
      <c r="F33">
        <v>13694978</v>
      </c>
      <c r="G33">
        <v>27389956</v>
      </c>
      <c r="H33">
        <v>232814628</v>
      </c>
      <c r="I33">
        <v>410849344</v>
      </c>
      <c r="J33">
        <v>1506447596</v>
      </c>
      <c r="K33">
        <v>1757522195</v>
      </c>
      <c r="L33">
        <v>2008596794</v>
      </c>
      <c r="M33">
        <v>1744165026</v>
      </c>
      <c r="N33">
        <v>2271476344</v>
      </c>
      <c r="O33">
        <v>2798787661</v>
      </c>
      <c r="P33">
        <v>3853410296</v>
      </c>
      <c r="Q33">
        <v>3500984212</v>
      </c>
      <c r="R33">
        <v>3887639095</v>
      </c>
      <c r="S33">
        <v>4218053268</v>
      </c>
      <c r="T33">
        <v>5061663922</v>
      </c>
      <c r="U33">
        <v>4921062146</v>
      </c>
      <c r="V33">
        <v>4218000000</v>
      </c>
      <c r="W33">
        <v>3564507042</v>
      </c>
      <c r="X33">
        <v>3858848912</v>
      </c>
      <c r="Y33" s="2">
        <v>22764097002</v>
      </c>
      <c r="Z33" s="2">
        <v>28622504318</v>
      </c>
      <c r="AA33" s="2">
        <v>34112668890</v>
      </c>
      <c r="AB33" s="2">
        <v>35585639872</v>
      </c>
      <c r="AC33" s="2">
        <v>53562581181</v>
      </c>
      <c r="AD33" s="2">
        <v>64208144190</v>
      </c>
      <c r="AE33" s="2">
        <v>56374616693</v>
      </c>
      <c r="AF33" s="2">
        <v>64743770002</v>
      </c>
      <c r="AG33" s="2">
        <v>62969509501</v>
      </c>
      <c r="AH33" s="2">
        <v>61396108678</v>
      </c>
      <c r="AI33" s="2">
        <v>77665742712</v>
      </c>
      <c r="AJ33" s="2">
        <v>82352468565</v>
      </c>
      <c r="AK33" s="2">
        <v>83022000830</v>
      </c>
    </row>
    <row r="34" spans="1:37" ht="15.75" customHeight="1" x14ac:dyDescent="0.2">
      <c r="A34" t="s">
        <v>24</v>
      </c>
      <c r="C34" s="1" t="s">
        <v>9</v>
      </c>
      <c r="D34" t="s">
        <v>6</v>
      </c>
      <c r="E34">
        <v>1062000000</v>
      </c>
      <c r="F34">
        <v>1447999800</v>
      </c>
      <c r="G34">
        <v>1928000400</v>
      </c>
      <c r="H34">
        <v>2572000200</v>
      </c>
      <c r="I34">
        <v>3621041400</v>
      </c>
      <c r="J34">
        <v>3622626600</v>
      </c>
      <c r="K34">
        <v>5494628751</v>
      </c>
      <c r="L34">
        <v>5924989701</v>
      </c>
      <c r="M34">
        <v>8516880750</v>
      </c>
      <c r="N34">
        <v>13106723199</v>
      </c>
      <c r="O34">
        <v>16155366051</v>
      </c>
      <c r="P34">
        <v>18266365800</v>
      </c>
      <c r="Q34">
        <v>18056115900</v>
      </c>
      <c r="R34">
        <v>14940900000</v>
      </c>
      <c r="S34">
        <v>12170700000</v>
      </c>
      <c r="T34">
        <v>10672200000</v>
      </c>
      <c r="U34">
        <v>9088200000</v>
      </c>
      <c r="V34">
        <v>7649100000</v>
      </c>
      <c r="W34">
        <v>4033491300</v>
      </c>
      <c r="X34">
        <v>3087943701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 x14ac:dyDescent="0.2">
      <c r="A35" t="s">
        <v>24</v>
      </c>
      <c r="C35" t="s">
        <v>10</v>
      </c>
      <c r="D35" t="s">
        <v>6</v>
      </c>
      <c r="E35">
        <v>70516200</v>
      </c>
      <c r="F35">
        <v>109881600</v>
      </c>
      <c r="G35">
        <v>182883000</v>
      </c>
      <c r="H35">
        <v>292764600</v>
      </c>
      <c r="I35">
        <v>493450200</v>
      </c>
      <c r="J35">
        <v>493670400</v>
      </c>
      <c r="K35">
        <v>770584101</v>
      </c>
      <c r="L35">
        <v>1083159000</v>
      </c>
      <c r="M35">
        <v>1682237250</v>
      </c>
      <c r="N35">
        <v>2046548799</v>
      </c>
      <c r="O35">
        <v>2442380649</v>
      </c>
      <c r="P35">
        <v>1350000000</v>
      </c>
      <c r="Q35">
        <v>900000000</v>
      </c>
      <c r="R35">
        <v>450000000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 x14ac:dyDescent="0.2">
      <c r="A36" t="s">
        <v>24</v>
      </c>
      <c r="C36" t="s">
        <v>10</v>
      </c>
      <c r="D36" t="s">
        <v>6</v>
      </c>
      <c r="E36">
        <v>0</v>
      </c>
      <c r="F36">
        <v>2281958</v>
      </c>
      <c r="G36">
        <v>48633184</v>
      </c>
      <c r="H36">
        <v>131610449</v>
      </c>
      <c r="I36">
        <v>465960194</v>
      </c>
      <c r="J36">
        <v>1029292489</v>
      </c>
      <c r="K36">
        <v>2723451991</v>
      </c>
      <c r="L36">
        <v>4797683256</v>
      </c>
      <c r="M36">
        <v>1945067388</v>
      </c>
      <c r="N36">
        <v>1930349636</v>
      </c>
      <c r="O36">
        <v>918417398</v>
      </c>
      <c r="P36">
        <v>367572209</v>
      </c>
      <c r="Q36">
        <v>133710883</v>
      </c>
      <c r="R36">
        <v>77880730</v>
      </c>
      <c r="S36">
        <v>38940365</v>
      </c>
      <c r="T36">
        <v>19470182</v>
      </c>
      <c r="U36">
        <v>9735091</v>
      </c>
      <c r="V36">
        <v>4867546</v>
      </c>
      <c r="W36">
        <v>2000000</v>
      </c>
      <c r="X36">
        <v>1690141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1673830662</v>
      </c>
      <c r="AE36" s="2">
        <v>2008596794</v>
      </c>
      <c r="AF36" s="2">
        <v>3749380683</v>
      </c>
      <c r="AG36" s="2">
        <v>4519342787</v>
      </c>
      <c r="AH36" s="2">
        <v>11348571888</v>
      </c>
      <c r="AI36" s="2">
        <v>35987359231</v>
      </c>
      <c r="AJ36" s="2">
        <v>44657802059</v>
      </c>
      <c r="AK36" s="2">
        <v>47871556930</v>
      </c>
    </row>
    <row r="37" spans="1:37" x14ac:dyDescent="0.2">
      <c r="A37" t="s">
        <v>24</v>
      </c>
      <c r="B37" t="s">
        <v>11</v>
      </c>
      <c r="C37" s="1" t="s">
        <v>22</v>
      </c>
      <c r="D37" t="s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167383066.19999999</v>
      </c>
      <c r="X37">
        <v>100429839.7</v>
      </c>
      <c r="Y37" s="2">
        <v>66953226.479999997</v>
      </c>
      <c r="Z37" s="2">
        <v>100429839.7</v>
      </c>
      <c r="AA37" s="2">
        <v>133906453</v>
      </c>
      <c r="AB37" s="2">
        <v>66953226.479999997</v>
      </c>
      <c r="AC37" s="2">
        <v>133906453</v>
      </c>
      <c r="AD37" s="2">
        <v>468672585.30000001</v>
      </c>
      <c r="AE37" s="2">
        <v>10612086396</v>
      </c>
      <c r="AF37" s="2">
        <v>14127130786</v>
      </c>
      <c r="AG37" s="2">
        <v>15164905797</v>
      </c>
      <c r="AH37" s="2">
        <v>13591504975</v>
      </c>
      <c r="AI37" s="2">
        <v>15365765476</v>
      </c>
      <c r="AJ37" s="2">
        <v>17575221950</v>
      </c>
      <c r="AK37" s="2">
        <v>17407838884</v>
      </c>
    </row>
    <row r="38" spans="1:37" x14ac:dyDescent="0.2">
      <c r="A38" t="s">
        <v>24</v>
      </c>
      <c r="B38" t="s">
        <v>11</v>
      </c>
      <c r="C38" s="1" t="s">
        <v>12</v>
      </c>
      <c r="D38" t="s">
        <v>6</v>
      </c>
      <c r="E38">
        <v>15123053739</v>
      </c>
      <c r="F38">
        <v>20623222985</v>
      </c>
      <c r="G38">
        <v>27463100322</v>
      </c>
      <c r="H38">
        <v>36655043243</v>
      </c>
      <c r="I38">
        <v>48469269259</v>
      </c>
      <c r="J38">
        <v>64607196317</v>
      </c>
      <c r="K38">
        <v>79808349001</v>
      </c>
      <c r="L38">
        <v>87375206892</v>
      </c>
      <c r="M38">
        <v>98833290833</v>
      </c>
      <c r="N38">
        <v>75944149872</v>
      </c>
      <c r="O38">
        <v>61172043465</v>
      </c>
      <c r="P38">
        <v>53743734780</v>
      </c>
      <c r="Q38">
        <v>46679789500</v>
      </c>
      <c r="R38">
        <v>41653276020</v>
      </c>
      <c r="S38">
        <v>39544249390</v>
      </c>
      <c r="T38">
        <v>42087660370</v>
      </c>
      <c r="U38">
        <v>34024762000</v>
      </c>
      <c r="V38">
        <v>34024762000</v>
      </c>
      <c r="W38">
        <v>34192000000</v>
      </c>
      <c r="X38">
        <v>28894647887</v>
      </c>
      <c r="Y38" s="2">
        <v>21391555859</v>
      </c>
      <c r="Z38" s="2">
        <v>15968344515</v>
      </c>
      <c r="AA38" s="2">
        <v>13691934814</v>
      </c>
      <c r="AB38" s="2">
        <v>14495373532</v>
      </c>
      <c r="AC38" s="2">
        <v>29158130130</v>
      </c>
      <c r="AD38" s="2">
        <v>34614818088</v>
      </c>
      <c r="AE38" s="2">
        <v>24705740570</v>
      </c>
      <c r="AF38" s="2">
        <v>23701442172</v>
      </c>
      <c r="AG38" s="2">
        <v>20554640528</v>
      </c>
      <c r="AH38" s="2">
        <v>20655070368</v>
      </c>
      <c r="AI38" s="2">
        <v>26245664779</v>
      </c>
      <c r="AJ38" s="2">
        <v>30463718047</v>
      </c>
      <c r="AK38" s="2">
        <v>16403540487</v>
      </c>
    </row>
    <row r="39" spans="1:37" x14ac:dyDescent="0.2">
      <c r="A39" t="s">
        <v>24</v>
      </c>
      <c r="B39" t="s">
        <v>11</v>
      </c>
      <c r="C39" t="s">
        <v>13</v>
      </c>
      <c r="D39" t="s">
        <v>6</v>
      </c>
      <c r="E39">
        <v>8216987</v>
      </c>
      <c r="F39">
        <v>13694978</v>
      </c>
      <c r="G39">
        <v>27389956</v>
      </c>
      <c r="H39">
        <v>232814628</v>
      </c>
      <c r="I39">
        <v>410849344</v>
      </c>
      <c r="J39">
        <v>1506447596</v>
      </c>
      <c r="K39">
        <v>1757522195</v>
      </c>
      <c r="L39">
        <v>2008596794</v>
      </c>
      <c r="M39">
        <v>1744165026</v>
      </c>
      <c r="N39">
        <v>2271476344</v>
      </c>
      <c r="O39">
        <v>2798787661</v>
      </c>
      <c r="P39">
        <v>3853410296</v>
      </c>
      <c r="Q39">
        <v>3500984212</v>
      </c>
      <c r="R39">
        <v>3887639095</v>
      </c>
      <c r="S39">
        <v>4218053268</v>
      </c>
      <c r="T39">
        <v>5061663922</v>
      </c>
      <c r="U39">
        <v>4921062146</v>
      </c>
      <c r="V39">
        <v>4218000000</v>
      </c>
      <c r="W39">
        <v>3564507042</v>
      </c>
      <c r="X39">
        <v>3858848912</v>
      </c>
      <c r="Y39" s="2">
        <v>22764097002</v>
      </c>
      <c r="Z39" s="2">
        <v>28622504318</v>
      </c>
      <c r="AA39" s="2">
        <v>34112668890</v>
      </c>
      <c r="AB39" s="2">
        <v>35585639872</v>
      </c>
      <c r="AC39" s="2">
        <v>53562581181</v>
      </c>
      <c r="AD39" s="2">
        <v>64208144190</v>
      </c>
      <c r="AE39" s="2">
        <v>56374616693</v>
      </c>
      <c r="AF39" s="2">
        <v>64743770002</v>
      </c>
      <c r="AG39" s="2">
        <v>62969509501</v>
      </c>
      <c r="AH39" s="2">
        <v>61396108678</v>
      </c>
      <c r="AI39" s="2">
        <v>77665742712</v>
      </c>
      <c r="AJ39" s="2">
        <v>82352468565</v>
      </c>
      <c r="AK39" s="2">
        <v>83022000830</v>
      </c>
    </row>
    <row r="40" spans="1:37" x14ac:dyDescent="0.2">
      <c r="A40" t="s">
        <v>24</v>
      </c>
      <c r="B40" t="s">
        <v>11</v>
      </c>
      <c r="C40" s="1" t="s">
        <v>14</v>
      </c>
      <c r="D40" t="s">
        <v>6</v>
      </c>
      <c r="E40">
        <v>1062000000</v>
      </c>
      <c r="F40">
        <v>1447999800</v>
      </c>
      <c r="G40">
        <v>1928000400</v>
      </c>
      <c r="H40">
        <v>2572000200</v>
      </c>
      <c r="I40">
        <v>3621041400</v>
      </c>
      <c r="J40">
        <v>3622626600</v>
      </c>
      <c r="K40">
        <v>5494628751</v>
      </c>
      <c r="L40">
        <v>5924989701</v>
      </c>
      <c r="M40">
        <v>8516880750</v>
      </c>
      <c r="N40">
        <v>13106723199</v>
      </c>
      <c r="O40">
        <v>16155366051</v>
      </c>
      <c r="P40">
        <v>18266365800</v>
      </c>
      <c r="Q40">
        <v>18056115900</v>
      </c>
      <c r="R40">
        <v>14940900000</v>
      </c>
      <c r="S40">
        <v>12170700000</v>
      </c>
      <c r="T40">
        <v>10672200000</v>
      </c>
      <c r="U40">
        <v>9088200000</v>
      </c>
      <c r="V40">
        <v>7649100000</v>
      </c>
      <c r="W40">
        <v>4033491300</v>
      </c>
      <c r="X40">
        <v>3087943701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2">
      <c r="A41" t="s">
        <v>24</v>
      </c>
      <c r="B41" t="s">
        <v>11</v>
      </c>
      <c r="C41" t="s">
        <v>15</v>
      </c>
      <c r="D41" t="s">
        <v>6</v>
      </c>
      <c r="E41">
        <v>70516200</v>
      </c>
      <c r="F41">
        <v>112163558</v>
      </c>
      <c r="G41">
        <v>231516184</v>
      </c>
      <c r="H41">
        <v>424375049</v>
      </c>
      <c r="I41">
        <v>959410394</v>
      </c>
      <c r="J41">
        <v>1522962889</v>
      </c>
      <c r="K41">
        <v>3494036092</v>
      </c>
      <c r="L41">
        <v>5880842256</v>
      </c>
      <c r="M41">
        <v>3627304638</v>
      </c>
      <c r="N41">
        <v>3976898435</v>
      </c>
      <c r="O41">
        <v>3360798047</v>
      </c>
      <c r="P41">
        <v>1717572209</v>
      </c>
      <c r="Q41">
        <v>1033710883</v>
      </c>
      <c r="R41">
        <v>527880730</v>
      </c>
      <c r="S41">
        <v>38940365</v>
      </c>
      <c r="T41">
        <v>19470182</v>
      </c>
      <c r="U41">
        <v>9735091</v>
      </c>
      <c r="V41">
        <v>4867546</v>
      </c>
      <c r="W41">
        <v>2000000</v>
      </c>
      <c r="X41">
        <v>1690141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1673830662</v>
      </c>
      <c r="AE41" s="2">
        <v>2008596794</v>
      </c>
      <c r="AF41" s="2">
        <v>3749380683</v>
      </c>
      <c r="AG41" s="2">
        <v>4519342787</v>
      </c>
      <c r="AH41" s="2">
        <v>11348571888</v>
      </c>
      <c r="AI41" s="2">
        <v>35987359231</v>
      </c>
      <c r="AJ41" s="2">
        <v>44657802059</v>
      </c>
      <c r="AK41" s="2">
        <v>47871556930</v>
      </c>
    </row>
    <row r="42" spans="1:37" x14ac:dyDescent="0.2">
      <c r="A42" t="s">
        <v>24</v>
      </c>
      <c r="B42" t="s">
        <v>16</v>
      </c>
      <c r="C42" t="s">
        <v>16</v>
      </c>
      <c r="D42" t="s">
        <v>6</v>
      </c>
      <c r="E42">
        <v>16263786926</v>
      </c>
      <c r="F42">
        <v>22197081321</v>
      </c>
      <c r="G42">
        <v>29650006862</v>
      </c>
      <c r="H42">
        <v>39884233120</v>
      </c>
      <c r="I42">
        <v>53460570397</v>
      </c>
      <c r="J42">
        <v>71259233402</v>
      </c>
      <c r="K42">
        <v>90554536039</v>
      </c>
      <c r="L42">
        <v>101189635643</v>
      </c>
      <c r="M42">
        <v>112721641247</v>
      </c>
      <c r="N42">
        <v>95299247850</v>
      </c>
      <c r="O42">
        <v>83486995224</v>
      </c>
      <c r="P42">
        <v>77581083085</v>
      </c>
      <c r="Q42">
        <v>69270600495</v>
      </c>
      <c r="R42">
        <v>61009695845</v>
      </c>
      <c r="S42">
        <v>55971943023</v>
      </c>
      <c r="T42">
        <v>57840994474</v>
      </c>
      <c r="U42">
        <v>48043759237</v>
      </c>
      <c r="V42">
        <v>45896729546</v>
      </c>
      <c r="W42">
        <v>41791998342</v>
      </c>
      <c r="X42">
        <v>35843130641</v>
      </c>
      <c r="Y42" s="2">
        <v>44222606087.479996</v>
      </c>
      <c r="Z42" s="2">
        <v>44691278672.699997</v>
      </c>
      <c r="AA42" s="2">
        <v>47938510157</v>
      </c>
      <c r="AB42" s="2">
        <v>50147966630.480003</v>
      </c>
      <c r="AC42" s="2">
        <v>82854617764</v>
      </c>
      <c r="AD42" s="2">
        <v>100965465525.3</v>
      </c>
      <c r="AE42" s="2">
        <v>93701040453</v>
      </c>
      <c r="AF42" s="2">
        <v>106321723643</v>
      </c>
      <c r="AG42" s="2">
        <v>103208398613</v>
      </c>
      <c r="AH42" s="2">
        <v>106991255909</v>
      </c>
      <c r="AI42" s="2">
        <v>155264532198</v>
      </c>
      <c r="AJ42" s="2">
        <v>175049210621</v>
      </c>
      <c r="AK42" s="2">
        <v>164704937131</v>
      </c>
    </row>
    <row r="43" spans="1:37" ht="15.75" customHeight="1" x14ac:dyDescent="0.2">
      <c r="A43" t="s">
        <v>25</v>
      </c>
      <c r="C43" t="s">
        <v>18</v>
      </c>
      <c r="D43" t="s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0</v>
      </c>
      <c r="O43">
        <v>5490049925.0621805</v>
      </c>
      <c r="P43">
        <v>10203258989.881079</v>
      </c>
      <c r="Q43">
        <v>18395838614.666084</v>
      </c>
      <c r="R43">
        <v>19342551525.049374</v>
      </c>
      <c r="S43">
        <v>21153024919.42683</v>
      </c>
      <c r="T43">
        <v>15123471244.136793</v>
      </c>
      <c r="U43">
        <v>23770629051.391102</v>
      </c>
      <c r="V43">
        <v>34267743171.589588</v>
      </c>
      <c r="W43">
        <v>41816871746.527061</v>
      </c>
      <c r="X43">
        <v>70367593735.999847</v>
      </c>
      <c r="Y43" s="2">
        <v>115102307878</v>
      </c>
      <c r="Z43" s="2">
        <v>159468340497</v>
      </c>
      <c r="AA43" s="2">
        <v>208584130746</v>
      </c>
      <c r="AB43" s="2">
        <v>264465931520</v>
      </c>
      <c r="AC43" s="2">
        <v>370856333106</v>
      </c>
      <c r="AD43" s="2">
        <v>452006114838</v>
      </c>
      <c r="AE43" s="2">
        <v>509807101729</v>
      </c>
      <c r="AF43" s="2">
        <v>553886494195</v>
      </c>
      <c r="AG43" s="2">
        <v>642217914675</v>
      </c>
      <c r="AH43" s="2">
        <v>675874680298</v>
      </c>
      <c r="AI43" s="2">
        <v>635202396926</v>
      </c>
      <c r="AJ43" s="2">
        <v>481062957458</v>
      </c>
      <c r="AK43" s="2">
        <v>425152988122</v>
      </c>
    </row>
    <row r="44" spans="1:37" ht="15.75" customHeight="1" x14ac:dyDescent="0.2">
      <c r="A44" t="s">
        <v>25</v>
      </c>
      <c r="C44" s="1" t="s">
        <v>5</v>
      </c>
      <c r="D44" t="s">
        <v>6</v>
      </c>
      <c r="E44">
        <v>81348170</v>
      </c>
      <c r="F44">
        <v>132567388</v>
      </c>
      <c r="G44">
        <v>248563853</v>
      </c>
      <c r="H44">
        <v>437924316</v>
      </c>
      <c r="I44">
        <v>810468806</v>
      </c>
      <c r="J44">
        <v>2565982404.6316867</v>
      </c>
      <c r="K44">
        <v>5635787838.5523939</v>
      </c>
      <c r="L44">
        <v>10525047201.688768</v>
      </c>
      <c r="M44">
        <v>20628289077.430485</v>
      </c>
      <c r="N44">
        <v>33995500742.978065</v>
      </c>
      <c r="O44">
        <v>58821963483.439621</v>
      </c>
      <c r="P44">
        <v>109320632031.2588</v>
      </c>
      <c r="Q44">
        <v>135011306800.26068</v>
      </c>
      <c r="R44">
        <v>128603211862.1776</v>
      </c>
      <c r="S44">
        <v>120190603393.96889</v>
      </c>
      <c r="T44">
        <v>84270234452.660889</v>
      </c>
      <c r="U44">
        <v>87809041871.169769</v>
      </c>
      <c r="V44">
        <v>122342408552.97203</v>
      </c>
      <c r="W44">
        <v>85709040290.18692</v>
      </c>
      <c r="X44">
        <v>56881991460.430138</v>
      </c>
      <c r="Y44" s="2">
        <v>26675774984</v>
      </c>
      <c r="Z44" s="2">
        <v>16726755848</v>
      </c>
      <c r="AA44" s="2">
        <v>10497544156</v>
      </c>
      <c r="AB44" s="2">
        <v>6130190549</v>
      </c>
      <c r="AC44" s="2">
        <v>4203186974</v>
      </c>
      <c r="AD44" s="2">
        <v>5067667617</v>
      </c>
      <c r="AE44" s="2">
        <v>4380382705</v>
      </c>
      <c r="AF44" s="2">
        <v>3782998567</v>
      </c>
      <c r="AG44" s="2">
        <v>2688554346</v>
      </c>
      <c r="AH44" s="2">
        <v>3074867098</v>
      </c>
      <c r="AI44" s="2">
        <v>2007132527</v>
      </c>
      <c r="AJ44" s="2">
        <v>979136705.10000002</v>
      </c>
      <c r="AK44" s="2">
        <v>669532265</v>
      </c>
    </row>
    <row r="45" spans="1:37" ht="15.75" customHeight="1" x14ac:dyDescent="0.2">
      <c r="A45" t="s">
        <v>25</v>
      </c>
      <c r="C45" t="s">
        <v>8</v>
      </c>
      <c r="D45" t="s">
        <v>6</v>
      </c>
      <c r="E45">
        <v>81348170</v>
      </c>
      <c r="F45">
        <v>132567388</v>
      </c>
      <c r="G45">
        <v>198851083</v>
      </c>
      <c r="H45">
        <v>340607801</v>
      </c>
      <c r="I45">
        <v>506543004</v>
      </c>
      <c r="J45">
        <v>2016129032.4694488</v>
      </c>
      <c r="K45">
        <v>4768743555.3071146</v>
      </c>
      <c r="L45">
        <v>8770872668.6338024</v>
      </c>
      <c r="M45">
        <v>17190240897.708858</v>
      </c>
      <c r="N45">
        <v>44874060980.99057</v>
      </c>
      <c r="O45">
        <v>77644991797.728333</v>
      </c>
      <c r="P45">
        <v>166167360687.17935</v>
      </c>
      <c r="Q45">
        <v>210692179598.81055</v>
      </c>
      <c r="R45">
        <v>218043981039.65543</v>
      </c>
      <c r="S45">
        <v>207575054926.22464</v>
      </c>
      <c r="T45">
        <v>174169030012.79089</v>
      </c>
      <c r="U45">
        <v>218302732232.34164</v>
      </c>
      <c r="V45">
        <v>247933689670.72714</v>
      </c>
      <c r="W45">
        <v>223183408887.13718</v>
      </c>
      <c r="X45">
        <v>229506283310.52859</v>
      </c>
      <c r="Y45" s="2">
        <v>115569401036</v>
      </c>
      <c r="Z45" s="2">
        <v>130842109562</v>
      </c>
      <c r="AA45" s="2">
        <v>121585586979</v>
      </c>
      <c r="AB45" s="2">
        <v>95922824355</v>
      </c>
      <c r="AC45" s="2">
        <v>82737377308</v>
      </c>
      <c r="AD45" s="2">
        <v>75848241808</v>
      </c>
      <c r="AE45" s="2">
        <v>75052163928</v>
      </c>
      <c r="AF45" s="2">
        <v>69097866201</v>
      </c>
      <c r="AG45" s="2">
        <v>61332523869</v>
      </c>
      <c r="AH45" s="2">
        <v>54574982257</v>
      </c>
      <c r="AI45" s="2">
        <v>45850046867</v>
      </c>
      <c r="AJ45" s="2">
        <v>37893176797</v>
      </c>
      <c r="AK45" s="2">
        <v>41511000415</v>
      </c>
    </row>
    <row r="46" spans="1:37" ht="15.75" customHeight="1" x14ac:dyDescent="0.2">
      <c r="A46" t="s">
        <v>25</v>
      </c>
      <c r="C46" t="s">
        <v>10</v>
      </c>
      <c r="D46" t="s">
        <v>6</v>
      </c>
      <c r="E46">
        <v>0</v>
      </c>
      <c r="F46">
        <v>0</v>
      </c>
      <c r="G46">
        <v>49712771</v>
      </c>
      <c r="H46">
        <v>194633029</v>
      </c>
      <c r="I46">
        <v>709160206</v>
      </c>
      <c r="J46">
        <v>2749266862.0190992</v>
      </c>
      <c r="K46">
        <v>6936354263.4203138</v>
      </c>
      <c r="L46">
        <v>15787570803.092981</v>
      </c>
      <c r="M46">
        <v>30942433615.696091</v>
      </c>
      <c r="N46">
        <v>57112441248.754639</v>
      </c>
      <c r="O46">
        <v>87056505954.872711</v>
      </c>
      <c r="P46">
        <v>139930408999.51022</v>
      </c>
      <c r="Q46">
        <v>154922086628.08981</v>
      </c>
      <c r="R46">
        <v>126317329851.02702</v>
      </c>
      <c r="S46">
        <v>107668844713.3517</v>
      </c>
      <c r="T46">
        <v>82427569463.217743</v>
      </c>
      <c r="U46">
        <v>89746943783.326431</v>
      </c>
      <c r="V46">
        <v>130144625241.9185</v>
      </c>
      <c r="W46">
        <v>62626422725.635216</v>
      </c>
      <c r="X46">
        <v>17077471521.697371</v>
      </c>
      <c r="Y46" s="2">
        <v>1984331606</v>
      </c>
      <c r="Z46" s="2">
        <v>426702955.30000001</v>
      </c>
      <c r="AA46" s="2">
        <v>194133558.30000001</v>
      </c>
      <c r="AB46" s="2">
        <v>15634917.449999999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 ht="15.75" customHeight="1" x14ac:dyDescent="0.2">
      <c r="A47" t="s">
        <v>25</v>
      </c>
      <c r="B47" t="s">
        <v>11</v>
      </c>
      <c r="C47" t="s">
        <v>22</v>
      </c>
      <c r="D47" t="s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0</v>
      </c>
      <c r="O47">
        <v>5490049925.0621805</v>
      </c>
      <c r="P47">
        <v>10203258989.881079</v>
      </c>
      <c r="Q47">
        <v>18395838614.666084</v>
      </c>
      <c r="R47">
        <v>19342551525.049374</v>
      </c>
      <c r="S47">
        <v>21153024919.42683</v>
      </c>
      <c r="T47">
        <v>15123471244.136793</v>
      </c>
      <c r="U47">
        <v>23770629051.391102</v>
      </c>
      <c r="V47">
        <v>34267743171.589588</v>
      </c>
      <c r="W47">
        <v>41816871746.527061</v>
      </c>
      <c r="X47">
        <v>70367593735.999847</v>
      </c>
      <c r="Y47" s="2">
        <v>115102307878</v>
      </c>
      <c r="Z47" s="2">
        <v>159468340497</v>
      </c>
      <c r="AA47" s="2">
        <v>208584130746</v>
      </c>
      <c r="AB47" s="2">
        <v>264465931520</v>
      </c>
      <c r="AC47" s="2">
        <v>370856333106</v>
      </c>
      <c r="AD47" s="2">
        <v>452006114838</v>
      </c>
      <c r="AE47" s="2">
        <v>509807101729</v>
      </c>
      <c r="AF47" s="2">
        <v>553886494195</v>
      </c>
      <c r="AG47" s="2">
        <v>642217914675</v>
      </c>
      <c r="AH47" s="2">
        <v>675874680298</v>
      </c>
      <c r="AI47" s="2">
        <v>635202396926</v>
      </c>
      <c r="AJ47" s="2">
        <v>481062957458</v>
      </c>
      <c r="AK47" s="2">
        <v>425152988122</v>
      </c>
    </row>
    <row r="48" spans="1:37" ht="15.75" customHeight="1" x14ac:dyDescent="0.2">
      <c r="A48" t="s">
        <v>25</v>
      </c>
      <c r="B48" t="s">
        <v>11</v>
      </c>
      <c r="C48" s="1" t="s">
        <v>12</v>
      </c>
      <c r="D48" t="s">
        <v>6</v>
      </c>
      <c r="E48">
        <v>81348170</v>
      </c>
      <c r="F48">
        <v>132567388</v>
      </c>
      <c r="G48">
        <v>248563853</v>
      </c>
      <c r="H48">
        <v>437924316</v>
      </c>
      <c r="I48">
        <v>810468806</v>
      </c>
      <c r="J48">
        <v>2565982404.6316867</v>
      </c>
      <c r="K48">
        <v>5635787838.5523939</v>
      </c>
      <c r="L48">
        <v>10525047201.688768</v>
      </c>
      <c r="M48">
        <v>20628289077.430485</v>
      </c>
      <c r="N48">
        <v>33995500742.978065</v>
      </c>
      <c r="O48">
        <v>58821963483.439621</v>
      </c>
      <c r="P48">
        <v>109320632031.2588</v>
      </c>
      <c r="Q48">
        <v>135011306800.26068</v>
      </c>
      <c r="R48">
        <v>128603211862.1776</v>
      </c>
      <c r="S48">
        <v>120190603393.96889</v>
      </c>
      <c r="T48">
        <v>84270234452.660889</v>
      </c>
      <c r="U48">
        <v>87809041871.169769</v>
      </c>
      <c r="V48">
        <v>122342408552.97203</v>
      </c>
      <c r="W48">
        <v>85709040290.18692</v>
      </c>
      <c r="X48">
        <v>56881991460.430138</v>
      </c>
      <c r="Y48" s="2">
        <v>26675774984</v>
      </c>
      <c r="Z48" s="2">
        <v>16726755848</v>
      </c>
      <c r="AA48" s="2">
        <v>10497544156</v>
      </c>
      <c r="AB48" s="2">
        <v>6130190549</v>
      </c>
      <c r="AC48" s="2">
        <v>4203186974</v>
      </c>
      <c r="AD48" s="2">
        <v>5067667617</v>
      </c>
      <c r="AE48" s="2">
        <v>4380382705</v>
      </c>
      <c r="AF48" s="2">
        <v>3782998567</v>
      </c>
      <c r="AG48" s="2">
        <v>2688554346</v>
      </c>
      <c r="AH48" s="2">
        <v>3074867098</v>
      </c>
      <c r="AI48" s="2">
        <v>2007132527</v>
      </c>
      <c r="AJ48" s="2">
        <v>979136705.10000002</v>
      </c>
      <c r="AK48" s="2">
        <v>669532265</v>
      </c>
    </row>
    <row r="49" spans="1:37" ht="15.75" customHeight="1" x14ac:dyDescent="0.2">
      <c r="A49" t="s">
        <v>25</v>
      </c>
      <c r="B49" t="s">
        <v>11</v>
      </c>
      <c r="C49" t="s">
        <v>13</v>
      </c>
      <c r="D49" t="s">
        <v>6</v>
      </c>
      <c r="E49">
        <v>81348170</v>
      </c>
      <c r="F49">
        <v>132567388</v>
      </c>
      <c r="G49">
        <v>198851083</v>
      </c>
      <c r="H49">
        <v>340607801</v>
      </c>
      <c r="I49">
        <v>506543004</v>
      </c>
      <c r="J49">
        <v>2016129032.4694488</v>
      </c>
      <c r="K49">
        <v>4768743555.3071146</v>
      </c>
      <c r="L49">
        <v>8770872668.6338024</v>
      </c>
      <c r="M49">
        <v>17190240897.708858</v>
      </c>
      <c r="N49">
        <v>44874060980.99057</v>
      </c>
      <c r="O49">
        <v>77644991797.728333</v>
      </c>
      <c r="P49">
        <v>166167360687.17935</v>
      </c>
      <c r="Q49">
        <v>210692179598.81055</v>
      </c>
      <c r="R49">
        <v>218043981039.65543</v>
      </c>
      <c r="S49">
        <v>207575054926.22464</v>
      </c>
      <c r="T49">
        <v>174169030012.79089</v>
      </c>
      <c r="U49">
        <v>218302732232.34164</v>
      </c>
      <c r="V49">
        <v>247933689670.72714</v>
      </c>
      <c r="W49">
        <v>223183408887.13718</v>
      </c>
      <c r="X49">
        <v>229506283310.52859</v>
      </c>
      <c r="Y49" s="2">
        <v>115569401036</v>
      </c>
      <c r="Z49" s="2">
        <v>130842109562</v>
      </c>
      <c r="AA49" s="2">
        <v>121585586979</v>
      </c>
      <c r="AB49" s="2">
        <v>95922824355</v>
      </c>
      <c r="AC49" s="2">
        <v>82737377308</v>
      </c>
      <c r="AD49" s="2">
        <v>75848241808</v>
      </c>
      <c r="AE49" s="2">
        <v>75052163928</v>
      </c>
      <c r="AF49" s="2">
        <v>69097866201</v>
      </c>
      <c r="AG49" s="2">
        <v>61332523869</v>
      </c>
      <c r="AH49" s="2">
        <v>54574982257</v>
      </c>
      <c r="AI49" s="2">
        <v>45850046867</v>
      </c>
      <c r="AJ49" s="2">
        <v>37893176797</v>
      </c>
      <c r="AK49" s="2">
        <v>41511000415</v>
      </c>
    </row>
    <row r="50" spans="1:37" ht="15.75" customHeight="1" x14ac:dyDescent="0.2">
      <c r="A50" t="s">
        <v>25</v>
      </c>
      <c r="B50" t="s">
        <v>11</v>
      </c>
      <c r="C50" t="s">
        <v>15</v>
      </c>
      <c r="D50" t="s">
        <v>6</v>
      </c>
      <c r="E50">
        <v>0</v>
      </c>
      <c r="F50">
        <v>0</v>
      </c>
      <c r="G50">
        <v>49712771</v>
      </c>
      <c r="H50">
        <v>194633029</v>
      </c>
      <c r="I50">
        <v>709160206</v>
      </c>
      <c r="J50">
        <v>2749266862.0190992</v>
      </c>
      <c r="K50">
        <v>6936354263.4203138</v>
      </c>
      <c r="L50">
        <v>15787570803.092981</v>
      </c>
      <c r="M50">
        <v>30942433615.696091</v>
      </c>
      <c r="N50">
        <v>57112441248.754639</v>
      </c>
      <c r="O50">
        <v>87056505954.872711</v>
      </c>
      <c r="P50">
        <v>139930408999.51022</v>
      </c>
      <c r="Q50">
        <v>154922086628.08981</v>
      </c>
      <c r="R50">
        <v>126317329851.02702</v>
      </c>
      <c r="S50">
        <v>107668844713.3517</v>
      </c>
      <c r="T50">
        <v>82427569463.217743</v>
      </c>
      <c r="U50">
        <v>89746943783.326431</v>
      </c>
      <c r="V50">
        <v>130144625241.9185</v>
      </c>
      <c r="W50">
        <v>62626422725.635216</v>
      </c>
      <c r="X50">
        <v>17077471521.697371</v>
      </c>
      <c r="Y50" s="2">
        <v>1984331606</v>
      </c>
      <c r="Z50" s="2">
        <v>426702955.30000001</v>
      </c>
      <c r="AA50" s="2">
        <v>194133558.30000001</v>
      </c>
      <c r="AB50" s="2">
        <v>15634917.449999999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 ht="15.75" customHeight="1" x14ac:dyDescent="0.2">
      <c r="A51" t="s">
        <v>25</v>
      </c>
      <c r="B51" t="s">
        <v>16</v>
      </c>
      <c r="C51" t="s">
        <v>16</v>
      </c>
      <c r="D51" t="s">
        <v>6</v>
      </c>
      <c r="E51">
        <v>162696340</v>
      </c>
      <c r="F51">
        <v>265134776</v>
      </c>
      <c r="G51">
        <v>497127707</v>
      </c>
      <c r="H51">
        <v>973165146</v>
      </c>
      <c r="I51">
        <v>2026172016</v>
      </c>
      <c r="J51">
        <v>7331378299.1202345</v>
      </c>
      <c r="K51">
        <v>17340885657.279823</v>
      </c>
      <c r="L51">
        <v>35083490673.41555</v>
      </c>
      <c r="M51">
        <v>68760963590.835434</v>
      </c>
      <c r="N51">
        <v>135982002972.72327</v>
      </c>
      <c r="O51">
        <v>229013511161.10284</v>
      </c>
      <c r="P51">
        <v>425621660707.82947</v>
      </c>
      <c r="Q51">
        <v>519021411641.82709</v>
      </c>
      <c r="R51">
        <v>492307074277.90942</v>
      </c>
      <c r="S51">
        <v>456587527952.97205</v>
      </c>
      <c r="T51">
        <v>355990305172.80634</v>
      </c>
      <c r="U51">
        <v>419629346938.22894</v>
      </c>
      <c r="V51">
        <v>534688466637.20728</v>
      </c>
      <c r="W51">
        <v>413335743649.48633</v>
      </c>
      <c r="X51">
        <v>373833340028.65601</v>
      </c>
      <c r="Y51" s="2">
        <v>259331815504</v>
      </c>
      <c r="Z51" s="2">
        <v>307463908862.29999</v>
      </c>
      <c r="AA51" s="2">
        <v>340861395439.29999</v>
      </c>
      <c r="AB51" s="2">
        <v>366534581341.45001</v>
      </c>
      <c r="AC51" s="2">
        <v>457796897388</v>
      </c>
      <c r="AD51" s="2">
        <v>532922024263</v>
      </c>
      <c r="AE51" s="2">
        <v>589239648362</v>
      </c>
      <c r="AF51" s="2">
        <v>626767358963</v>
      </c>
      <c r="AG51" s="2">
        <v>706238992890</v>
      </c>
      <c r="AH51" s="2">
        <v>733524529653</v>
      </c>
      <c r="AI51" s="2">
        <v>683059576320</v>
      </c>
      <c r="AJ51" s="2">
        <v>519935270960.09998</v>
      </c>
      <c r="AK51" s="2">
        <v>467333520802</v>
      </c>
    </row>
    <row r="52" spans="1:37" x14ac:dyDescent="0.2">
      <c r="A52" t="s">
        <v>26</v>
      </c>
      <c r="C52" t="s">
        <v>18</v>
      </c>
      <c r="D52" t="s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470738762</v>
      </c>
      <c r="Q52">
        <v>763735454</v>
      </c>
      <c r="R52">
        <v>1596901405</v>
      </c>
      <c r="S52">
        <v>4165829751</v>
      </c>
      <c r="T52">
        <v>4339405991</v>
      </c>
      <c r="U52">
        <v>6352890371</v>
      </c>
      <c r="V52">
        <v>11317170824</v>
      </c>
      <c r="W52" s="2">
        <v>21835890947</v>
      </c>
      <c r="X52" s="2">
        <v>40026680861</v>
      </c>
      <c r="Y52" s="2">
        <v>59883802675</v>
      </c>
      <c r="Z52" s="2">
        <v>80574090440</v>
      </c>
      <c r="AA52" s="2">
        <v>136500354852</v>
      </c>
      <c r="AB52" s="2">
        <v>109630752956</v>
      </c>
      <c r="AC52" s="2">
        <v>127821542870</v>
      </c>
      <c r="AD52" s="2">
        <v>105673214692</v>
      </c>
      <c r="AE52" s="2">
        <v>112650979526</v>
      </c>
      <c r="AF52" s="2">
        <v>147088505470</v>
      </c>
      <c r="AG52" s="2">
        <v>180727580712</v>
      </c>
      <c r="AH52" s="2">
        <v>203743790088</v>
      </c>
      <c r="AI52" s="2">
        <v>256441536443</v>
      </c>
      <c r="AJ52" s="2">
        <v>333717678330</v>
      </c>
      <c r="AK52" s="2">
        <v>319366890290</v>
      </c>
    </row>
    <row r="53" spans="1:37" x14ac:dyDescent="0.2">
      <c r="A53" t="s">
        <v>26</v>
      </c>
      <c r="C53" s="1" t="s">
        <v>5</v>
      </c>
      <c r="D53" t="s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2489083276</v>
      </c>
      <c r="O53">
        <v>2457839553</v>
      </c>
      <c r="P53">
        <v>5901592148</v>
      </c>
      <c r="Q53">
        <v>9928560908</v>
      </c>
      <c r="R53">
        <v>9442547436</v>
      </c>
      <c r="S53">
        <v>13087648469</v>
      </c>
      <c r="T53">
        <v>14337397394</v>
      </c>
      <c r="U53">
        <v>20100128550</v>
      </c>
      <c r="V53">
        <v>29056662515</v>
      </c>
      <c r="W53">
        <v>55058383214</v>
      </c>
      <c r="X53">
        <v>95571077546</v>
      </c>
      <c r="Y53">
        <v>143130967206</v>
      </c>
      <c r="Z53">
        <v>185622430670</v>
      </c>
      <c r="AA53">
        <v>251199534006</v>
      </c>
      <c r="AB53">
        <v>258003722599</v>
      </c>
      <c r="AC53">
        <v>255608370492</v>
      </c>
      <c r="AD53">
        <v>238320177024</v>
      </c>
      <c r="AE53">
        <v>243492748966</v>
      </c>
      <c r="AF53">
        <v>273590868919</v>
      </c>
      <c r="AG53">
        <v>283901297554</v>
      </c>
      <c r="AH53">
        <v>271681530283</v>
      </c>
      <c r="AI53">
        <v>273729729911</v>
      </c>
      <c r="AJ53">
        <v>271299662556</v>
      </c>
      <c r="AK53">
        <v>263460946183</v>
      </c>
    </row>
    <row r="54" spans="1:37" x14ac:dyDescent="0.2">
      <c r="A54" t="s">
        <v>26</v>
      </c>
      <c r="C54" s="1" t="s">
        <v>8</v>
      </c>
      <c r="D54" t="s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5807860978</v>
      </c>
      <c r="O54">
        <v>5734958958</v>
      </c>
      <c r="P54">
        <v>11297730286</v>
      </c>
      <c r="Q54">
        <v>17010471485</v>
      </c>
      <c r="R54">
        <v>30202265697</v>
      </c>
      <c r="S54">
        <v>50163533256</v>
      </c>
      <c r="T54">
        <v>47594604909</v>
      </c>
      <c r="U54">
        <v>65715964327</v>
      </c>
      <c r="V54">
        <v>95015633578</v>
      </c>
      <c r="W54" s="2">
        <v>132299809853</v>
      </c>
      <c r="X54" s="2">
        <v>179269540299</v>
      </c>
      <c r="Y54" s="2">
        <v>200341695791</v>
      </c>
      <c r="Z54" s="2">
        <v>246894843262</v>
      </c>
      <c r="AA54" s="2">
        <v>321081328084</v>
      </c>
      <c r="AB54" s="2">
        <v>290393048916</v>
      </c>
      <c r="AC54" s="2">
        <v>284595602512</v>
      </c>
      <c r="AD54" s="2">
        <v>238389607520</v>
      </c>
      <c r="AE54" s="2">
        <v>286574371644</v>
      </c>
      <c r="AF54" s="2">
        <v>325767886554</v>
      </c>
      <c r="AG54" s="2">
        <v>322608798993</v>
      </c>
      <c r="AH54" s="2">
        <v>267758707267</v>
      </c>
      <c r="AI54" s="2">
        <v>281610091190</v>
      </c>
      <c r="AJ54" s="2">
        <v>315839325647</v>
      </c>
      <c r="AK54" s="2">
        <v>329409874262</v>
      </c>
    </row>
    <row r="55" spans="1:37" x14ac:dyDescent="0.2">
      <c r="A55" t="s">
        <v>26</v>
      </c>
      <c r="C55" t="s">
        <v>9</v>
      </c>
      <c r="D55" s="1" t="s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">
        <v>4519342787</v>
      </c>
      <c r="AA55" s="2">
        <v>5121921825</v>
      </c>
      <c r="AB55" s="2">
        <v>4485866174</v>
      </c>
      <c r="AC55" s="2">
        <v>3113325031</v>
      </c>
      <c r="AD55" s="2">
        <v>1807737115</v>
      </c>
      <c r="AE55" s="2">
        <v>1606877435</v>
      </c>
      <c r="AF55" s="2">
        <v>2845512125</v>
      </c>
      <c r="AG55" s="2">
        <v>2544222606</v>
      </c>
      <c r="AH55" s="3">
        <v>2658097023</v>
      </c>
      <c r="AI55" s="3">
        <v>5515597604</v>
      </c>
      <c r="AJ55" s="3">
        <v>8305266643</v>
      </c>
      <c r="AK55" s="3">
        <v>8733029540</v>
      </c>
    </row>
    <row r="56" spans="1:37" x14ac:dyDescent="0.2">
      <c r="A56" t="s">
        <v>26</v>
      </c>
      <c r="C56" t="s">
        <v>10</v>
      </c>
      <c r="D56" t="s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2">
        <v>2213555651</v>
      </c>
      <c r="X56" s="2">
        <v>6640666953</v>
      </c>
      <c r="Y56" s="2">
        <v>12046191031</v>
      </c>
      <c r="Z56" s="2">
        <v>17392339212</v>
      </c>
      <c r="AA56" s="2">
        <v>25064409004</v>
      </c>
      <c r="AB56" s="2">
        <v>20238989542</v>
      </c>
      <c r="AC56" s="2">
        <v>22044182434</v>
      </c>
      <c r="AD56" s="2">
        <v>17496484956</v>
      </c>
      <c r="AE56" s="2">
        <v>22912063632</v>
      </c>
      <c r="AF56" s="2">
        <v>24474249789</v>
      </c>
      <c r="AG56" s="2">
        <v>22738487393</v>
      </c>
      <c r="AH56" s="2">
        <v>21072155492</v>
      </c>
      <c r="AI56" s="2">
        <v>24404819293</v>
      </c>
      <c r="AJ56" s="2">
        <v>24925548012</v>
      </c>
      <c r="AK56" s="2">
        <v>25442226061</v>
      </c>
    </row>
    <row r="57" spans="1:37" x14ac:dyDescent="0.2">
      <c r="A57" t="s">
        <v>26</v>
      </c>
      <c r="B57" t="s">
        <v>16</v>
      </c>
      <c r="C57" t="s">
        <v>16</v>
      </c>
      <c r="D57" t="s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8296944254</v>
      </c>
      <c r="O57">
        <v>8192798511</v>
      </c>
      <c r="P57">
        <v>17670061196</v>
      </c>
      <c r="Q57">
        <v>27702767847</v>
      </c>
      <c r="R57">
        <v>41241714538</v>
      </c>
      <c r="S57">
        <v>67417011476</v>
      </c>
      <c r="T57">
        <v>66271408294</v>
      </c>
      <c r="U57">
        <v>92168983248</v>
      </c>
      <c r="V57">
        <v>135389466917</v>
      </c>
      <c r="W57" s="2">
        <v>211407639665</v>
      </c>
      <c r="X57" s="2">
        <v>321507965659</v>
      </c>
      <c r="Y57" s="2">
        <v>415402656703</v>
      </c>
      <c r="Z57" s="2">
        <v>530483703584</v>
      </c>
      <c r="AA57" s="2">
        <v>733845625946</v>
      </c>
      <c r="AB57" s="2">
        <v>678266514013</v>
      </c>
      <c r="AC57" s="2">
        <v>690069698308</v>
      </c>
      <c r="AD57" s="2">
        <v>599879484192</v>
      </c>
      <c r="AE57" s="2">
        <v>665630163768</v>
      </c>
      <c r="AF57" s="2">
        <v>770921510732</v>
      </c>
      <c r="AG57" s="2">
        <v>809976164652</v>
      </c>
      <c r="AH57" s="2">
        <v>764256183130</v>
      </c>
      <c r="AI57" s="2">
        <v>836186176837</v>
      </c>
      <c r="AJ57" s="2">
        <v>945782214545</v>
      </c>
      <c r="AK57" s="2">
        <v>937679936796</v>
      </c>
    </row>
    <row r="58" spans="1:37" x14ac:dyDescent="0.2">
      <c r="A58" t="s">
        <v>27</v>
      </c>
      <c r="C58" t="s">
        <v>18</v>
      </c>
      <c r="D58" t="s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69281525</v>
      </c>
      <c r="P58">
        <v>768740208</v>
      </c>
      <c r="Q58">
        <v>6102734303</v>
      </c>
      <c r="R58">
        <v>8700375795</v>
      </c>
      <c r="S58">
        <v>6928058978</v>
      </c>
      <c r="T58">
        <v>6204122530</v>
      </c>
      <c r="U58">
        <v>8328371765</v>
      </c>
      <c r="V58">
        <v>10156932363</v>
      </c>
      <c r="W58" s="2">
        <v>27141481626</v>
      </c>
      <c r="X58" s="2">
        <v>23170316167</v>
      </c>
      <c r="Y58" s="2">
        <v>18512567121</v>
      </c>
      <c r="Z58" s="2">
        <v>24170114758</v>
      </c>
      <c r="AA58" s="2">
        <v>70869990225</v>
      </c>
      <c r="AB58" s="2">
        <v>105986957511</v>
      </c>
      <c r="AC58" s="2">
        <v>88177399269</v>
      </c>
      <c r="AD58" s="2">
        <v>36489508429</v>
      </c>
      <c r="AE58" s="2">
        <v>43151354464</v>
      </c>
      <c r="AF58" s="2">
        <v>25274842995</v>
      </c>
      <c r="AG58" s="2">
        <v>38297245544</v>
      </c>
      <c r="AH58" s="2">
        <v>40908421377</v>
      </c>
      <c r="AI58" s="2">
        <v>12386346898</v>
      </c>
      <c r="AJ58" s="2">
        <v>9239545254</v>
      </c>
      <c r="AK58" s="2">
        <v>7030088780</v>
      </c>
    </row>
    <row r="59" spans="1:37" x14ac:dyDescent="0.2">
      <c r="A59" t="s">
        <v>27</v>
      </c>
      <c r="C59" t="s">
        <v>5</v>
      </c>
      <c r="D59" t="s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33547616</v>
      </c>
      <c r="L59">
        <v>123007924</v>
      </c>
      <c r="M59">
        <v>2082621621</v>
      </c>
      <c r="N59">
        <v>3825365163</v>
      </c>
      <c r="O59">
        <v>5691145101</v>
      </c>
      <c r="P59">
        <v>7916239907</v>
      </c>
      <c r="Q59">
        <v>9312050614</v>
      </c>
      <c r="R59">
        <v>13453126208</v>
      </c>
      <c r="S59">
        <v>17644308171</v>
      </c>
      <c r="T59">
        <v>27767114278</v>
      </c>
      <c r="U59">
        <v>54373403341</v>
      </c>
      <c r="V59">
        <v>55747594713</v>
      </c>
      <c r="W59" s="2">
        <v>98766044796</v>
      </c>
      <c r="X59" s="2">
        <v>144623470488</v>
      </c>
      <c r="Y59" s="2">
        <v>116331231002</v>
      </c>
      <c r="Z59" s="2">
        <v>128717577900</v>
      </c>
      <c r="AA59" s="2">
        <v>144518539348</v>
      </c>
      <c r="AB59" s="2">
        <v>128048045635</v>
      </c>
      <c r="AC59" s="2">
        <v>102170623602</v>
      </c>
      <c r="AD59" s="2">
        <v>91692443659</v>
      </c>
      <c r="AE59" s="2">
        <v>79841722573</v>
      </c>
      <c r="AF59" s="2">
        <v>71706905556</v>
      </c>
      <c r="AG59" s="2">
        <v>79004807242</v>
      </c>
      <c r="AH59" s="2">
        <v>74050268482</v>
      </c>
      <c r="AI59" s="2">
        <v>59253605431</v>
      </c>
      <c r="AJ59" s="2">
        <v>63505135312</v>
      </c>
      <c r="AK59" s="2">
        <v>57245008637</v>
      </c>
    </row>
    <row r="60" spans="1:37" ht="15.75" customHeight="1" x14ac:dyDescent="0.2">
      <c r="A60" t="s">
        <v>27</v>
      </c>
      <c r="C60" t="s">
        <v>8</v>
      </c>
      <c r="D60" t="s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57046491</v>
      </c>
      <c r="L60">
        <v>209170466</v>
      </c>
      <c r="M60">
        <v>1015031334</v>
      </c>
      <c r="N60">
        <v>1083922589</v>
      </c>
      <c r="O60">
        <v>888998246</v>
      </c>
      <c r="P60">
        <v>19475095676</v>
      </c>
      <c r="Q60">
        <v>43269589036</v>
      </c>
      <c r="R60">
        <v>63371335407</v>
      </c>
      <c r="S60">
        <v>86617275400</v>
      </c>
      <c r="T60">
        <v>62931105541</v>
      </c>
      <c r="U60">
        <v>73091207178</v>
      </c>
      <c r="V60">
        <v>111020591485</v>
      </c>
      <c r="W60" s="2">
        <v>102361317996</v>
      </c>
      <c r="X60" s="2">
        <v>129550039694</v>
      </c>
      <c r="Y60" s="2">
        <v>193026151930</v>
      </c>
      <c r="Z60" s="2">
        <v>228076165990</v>
      </c>
      <c r="AA60" s="2">
        <v>260314144539</v>
      </c>
      <c r="AB60" s="2">
        <v>272064435785</v>
      </c>
      <c r="AC60" s="2">
        <v>318329115280</v>
      </c>
      <c r="AD60" s="2">
        <v>258238594518</v>
      </c>
      <c r="AE60" s="2">
        <v>276215535827</v>
      </c>
      <c r="AF60" s="2">
        <v>287430201261</v>
      </c>
      <c r="AG60" s="2">
        <v>303766788522</v>
      </c>
      <c r="AH60" s="2">
        <v>322748028227</v>
      </c>
      <c r="AI60" s="2">
        <v>274206939032</v>
      </c>
      <c r="AJ60" s="2">
        <v>276617255186</v>
      </c>
      <c r="AK60" s="2">
        <v>280534018934</v>
      </c>
    </row>
    <row r="61" spans="1:37" ht="15.75" customHeight="1" x14ac:dyDescent="0.2">
      <c r="A61" t="s">
        <v>27</v>
      </c>
      <c r="C61" t="s">
        <v>9</v>
      </c>
      <c r="D61" t="s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6">
        <v>162222279</v>
      </c>
      <c r="R61" s="3">
        <v>7213373238</v>
      </c>
      <c r="S61" s="3">
        <v>10779804229</v>
      </c>
      <c r="T61" s="3">
        <v>12644618970</v>
      </c>
      <c r="U61" s="3">
        <v>14509433710</v>
      </c>
      <c r="V61" s="3">
        <v>21324602633</v>
      </c>
      <c r="W61" s="3">
        <v>25894160340</v>
      </c>
      <c r="X61" s="3">
        <v>30681316033</v>
      </c>
      <c r="Y61" s="3">
        <v>31526600517</v>
      </c>
      <c r="Z61" s="2">
        <v>32371885001</v>
      </c>
      <c r="AA61" s="2">
        <v>31903212416</v>
      </c>
      <c r="AB61" s="2">
        <v>33476613238</v>
      </c>
      <c r="AC61" s="2">
        <v>31434539830</v>
      </c>
      <c r="AD61" s="2">
        <v>24940076862</v>
      </c>
      <c r="AE61" s="2">
        <v>19784678424</v>
      </c>
      <c r="AF61" s="2">
        <v>25174413155</v>
      </c>
      <c r="AG61" s="2">
        <v>23534059106</v>
      </c>
      <c r="AH61" s="3">
        <v>17697468010</v>
      </c>
      <c r="AI61" s="3">
        <v>18697308431</v>
      </c>
      <c r="AJ61" s="3">
        <v>20119178869</v>
      </c>
      <c r="AK61" s="3">
        <v>19315264268</v>
      </c>
    </row>
    <row r="62" spans="1:37" ht="15.75" customHeight="1" x14ac:dyDescent="0.2">
      <c r="A62" t="s">
        <v>27</v>
      </c>
      <c r="C62" t="s">
        <v>10</v>
      </c>
      <c r="D62" t="s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9835733</v>
      </c>
      <c r="L62">
        <v>36064355</v>
      </c>
      <c r="M62">
        <v>116101916</v>
      </c>
      <c r="N62">
        <v>313063914</v>
      </c>
      <c r="O62">
        <v>1016719560</v>
      </c>
      <c r="P62">
        <v>5550873740</v>
      </c>
      <c r="Q62">
        <v>43893129796</v>
      </c>
      <c r="R62">
        <v>73273576053</v>
      </c>
      <c r="S62">
        <v>100860964985</v>
      </c>
      <c r="T62">
        <v>100706917952</v>
      </c>
      <c r="U62">
        <v>125112067539</v>
      </c>
      <c r="V62">
        <v>174181752465</v>
      </c>
      <c r="W62" s="2">
        <v>205561939024</v>
      </c>
      <c r="X62" s="2">
        <v>265903159644</v>
      </c>
      <c r="Y62" s="2">
        <v>338950709035</v>
      </c>
      <c r="Z62" s="2">
        <v>397233492682</v>
      </c>
      <c r="AA62" s="2">
        <v>512526948674</v>
      </c>
      <c r="AB62" s="2">
        <v>589690542187</v>
      </c>
      <c r="AC62" s="2">
        <v>636356941041</v>
      </c>
      <c r="AD62" s="2">
        <v>651856612970</v>
      </c>
      <c r="AE62" s="2">
        <v>723965237885</v>
      </c>
      <c r="AF62" s="2">
        <v>771167262550</v>
      </c>
      <c r="AG62" s="2">
        <v>863261425568</v>
      </c>
      <c r="AH62" s="2">
        <v>922381124546</v>
      </c>
      <c r="AI62" s="2">
        <v>876785977316</v>
      </c>
      <c r="AJ62" s="2">
        <v>884418645135</v>
      </c>
      <c r="AK62" s="2">
        <v>867044282864</v>
      </c>
    </row>
    <row r="63" spans="1:37" ht="15.75" customHeight="1" x14ac:dyDescent="0.2">
      <c r="A63" t="s">
        <v>27</v>
      </c>
      <c r="B63" t="s">
        <v>16</v>
      </c>
      <c r="C63" t="s">
        <v>16</v>
      </c>
      <c r="D63" t="s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100429840</v>
      </c>
      <c r="L63">
        <v>368242745</v>
      </c>
      <c r="M63">
        <v>3213754871</v>
      </c>
      <c r="N63">
        <v>5222351666</v>
      </c>
      <c r="O63">
        <v>7666144432</v>
      </c>
      <c r="P63">
        <v>33710949531</v>
      </c>
      <c r="Q63">
        <v>102739726028</v>
      </c>
      <c r="R63">
        <v>159516062079</v>
      </c>
      <c r="S63">
        <v>213949035204</v>
      </c>
      <c r="T63">
        <v>199729528792</v>
      </c>
      <c r="U63">
        <v>264632627646</v>
      </c>
      <c r="V63">
        <v>357864995514</v>
      </c>
      <c r="W63" s="2">
        <v>445741105264</v>
      </c>
      <c r="X63" s="2">
        <v>577638961423</v>
      </c>
      <c r="Y63" s="2">
        <v>666820659088</v>
      </c>
      <c r="Z63" s="2">
        <v>778197351330</v>
      </c>
      <c r="AA63" s="2">
        <v>988229622786</v>
      </c>
      <c r="AB63" s="2">
        <v>1095789981118</v>
      </c>
      <c r="AC63" s="2">
        <v>1145034079192</v>
      </c>
      <c r="AD63" s="2">
        <v>1038277159576</v>
      </c>
      <c r="AE63" s="2">
        <v>1123173850749</v>
      </c>
      <c r="AF63" s="2">
        <v>1155579212362</v>
      </c>
      <c r="AG63" s="2">
        <v>1284330266876</v>
      </c>
      <c r="AH63" s="2">
        <v>1360087842632</v>
      </c>
      <c r="AI63" s="2">
        <v>1222632868677</v>
      </c>
      <c r="AJ63" s="2">
        <v>1233780580887</v>
      </c>
      <c r="AK63" s="2">
        <v>1211853399215</v>
      </c>
    </row>
    <row r="64" spans="1:37" ht="15.75" customHeight="1" x14ac:dyDescent="0.2">
      <c r="A64" t="s">
        <v>28</v>
      </c>
      <c r="D64" t="s">
        <v>29</v>
      </c>
      <c r="E64">
        <v>5308483</v>
      </c>
      <c r="F64">
        <v>7239881</v>
      </c>
      <c r="G64">
        <v>9638453</v>
      </c>
      <c r="H64">
        <v>12866020</v>
      </c>
      <c r="I64">
        <v>17069453</v>
      </c>
      <c r="J64">
        <v>23191876</v>
      </c>
      <c r="K64">
        <v>31443321</v>
      </c>
      <c r="L64">
        <v>38558371</v>
      </c>
      <c r="M64">
        <v>50189209</v>
      </c>
      <c r="N64">
        <v>62979766</v>
      </c>
      <c r="O64">
        <v>76212168</v>
      </c>
      <c r="P64">
        <v>92228496</v>
      </c>
      <c r="Q64">
        <v>106021537</v>
      </c>
      <c r="R64">
        <v>114612081</v>
      </c>
      <c r="S64">
        <v>123202624</v>
      </c>
      <c r="T64">
        <v>127683597</v>
      </c>
      <c r="U64">
        <v>132164569</v>
      </c>
      <c r="V64">
        <v>141745184</v>
      </c>
      <c r="W64">
        <v>151325798</v>
      </c>
      <c r="X64">
        <v>160000000</v>
      </c>
      <c r="Y64">
        <v>151325798</v>
      </c>
      <c r="Z64">
        <f>AVERAGE(Y64,AA64)</f>
        <v>165324486.5</v>
      </c>
      <c r="AA64">
        <v>179323175</v>
      </c>
      <c r="AB64">
        <f>AVERAGE(AA64,AC64)</f>
        <v>202934490</v>
      </c>
      <c r="AC64" s="1">
        <v>226545805</v>
      </c>
      <c r="AD64">
        <f>AVERAGE(AC64,AE64)</f>
        <v>237627839</v>
      </c>
      <c r="AE64">
        <v>248709873</v>
      </c>
      <c r="AF64">
        <f>AVERAGE(AE64,AG64)</f>
        <v>265065484.5</v>
      </c>
      <c r="AG64">
        <v>281421096</v>
      </c>
      <c r="AH64">
        <f>AVERAGE(AG64,AI64)</f>
        <v>295083317</v>
      </c>
      <c r="AI64">
        <v>308745538</v>
      </c>
      <c r="AJ64">
        <f>AVERAGE(AI64,AK64)</f>
        <v>317222769</v>
      </c>
      <c r="AK64">
        <v>325700000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Capita Usage</vt:lpstr>
      <vt:lpstr>Total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2019-02-21T22:21:18Z</dcterms:created>
  <dcterms:modified xsi:type="dcterms:W3CDTF">2019-02-21T22:21:30Z</dcterms:modified>
</cp:coreProperties>
</file>