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ottam Vashishth\Documents\assignments\"/>
    </mc:Choice>
  </mc:AlternateContent>
  <xr:revisionPtr revIDLastSave="0" documentId="8_{7BC7D81F-A0D7-469C-96A0-52B82947154F}" xr6:coauthVersionLast="47" xr6:coauthVersionMax="47" xr10:uidLastSave="{00000000-0000-0000-0000-000000000000}"/>
  <bookViews>
    <workbookView xWindow="-108" yWindow="-108" windowWidth="23256" windowHeight="12456" tabRatio="647" activeTab="2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Data'!$A$1:$I$1475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3" i="3"/>
  <c r="C4" i="3"/>
  <c r="C5" i="3"/>
  <c r="C6" i="3"/>
  <c r="C7" i="3"/>
  <c r="C8" i="3"/>
  <c r="C9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3" i="2"/>
  <c r="C4" i="2"/>
  <c r="C5" i="2"/>
  <c r="C6" i="2"/>
  <c r="C7" i="2"/>
  <c r="C8" i="2"/>
  <c r="C9" i="2"/>
  <c r="B3" i="2"/>
  <c r="B5" i="2"/>
  <c r="B6" i="2"/>
  <c r="B7" i="2"/>
  <c r="B8" i="2"/>
  <c r="B9" i="2"/>
  <c r="B4" i="2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<sst xmlns="http://schemas.openxmlformats.org/spreadsheetml/2006/main" count="10353" uniqueCount="1359">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</sst>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topLeftCell="A1448" workbookViewId="0">
      <selection activeCell="M9" sqref="M9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8" max="8" width="9.5546875" bestFit="1" customWidth="1"/>
    <col min="9" max="9" width="13.33203125" bestFit="1" customWidth="1"/>
    <col min="11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autoFilter ref="A1:I1475" xr:uid="{00000000-0001-0000-0000-000000000000}"/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D22" sqref="D22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Data'!$I$2:$I$1475, A3)</f>
        <v>1042</v>
      </c>
      <c r="C3" s="4">
        <f>COUNTIFS('Raw Data'!$I$2:$I$1475, A3, 'Raw Data'!$G$2:$G$1475, "2018")</f>
        <v>290</v>
      </c>
      <c r="D3" s="4">
        <f>COUNTIFS('Raw Data'!$I$2:$I$1475, A3, 'Raw Data'!$G$2:$G$1475, "2019")</f>
        <v>341</v>
      </c>
      <c r="E3" s="4">
        <f>COUNTIFS('Raw Data'!$I$2:$I$1475, A3, 'Raw Data'!$G$2:$G$1475, "2020")</f>
        <v>310</v>
      </c>
      <c r="F3" s="4">
        <f>COUNTIFS('Raw Data'!$I$2:$I$1475, A3, 'Raw Data'!$G$2:$G$1475, "2021")</f>
        <v>101</v>
      </c>
    </row>
    <row r="4" spans="1:6" x14ac:dyDescent="0.3">
      <c r="A4" s="2" t="s">
        <v>1344</v>
      </c>
      <c r="B4" s="4">
        <f>COUNTIF('Raw Data'!$I$2:$I$1475, A4)</f>
        <v>124</v>
      </c>
      <c r="C4" s="4">
        <f>COUNTIFS('Raw Data'!$I$2:$I$1475, A4, 'Raw Data'!$G$2:$G$1475, "2018")</f>
        <v>43</v>
      </c>
      <c r="D4" s="4">
        <f>COUNTIFS('Raw Data'!$I$2:$I$1475, A4, 'Raw Data'!$G$2:$G$1475, "2019")</f>
        <v>42</v>
      </c>
      <c r="E4" s="4">
        <f>COUNTIFS('Raw Data'!$I$2:$I$1475, A4, 'Raw Data'!$G$2:$G$1475, "2020")</f>
        <v>25</v>
      </c>
      <c r="F4" s="4">
        <f>COUNTIFS('Raw Data'!$I$2:$I$1475, A4, 'Raw Data'!$G$2:$G$1475, "2021")</f>
        <v>14</v>
      </c>
    </row>
    <row r="5" spans="1:6" x14ac:dyDescent="0.3">
      <c r="A5" s="2" t="s">
        <v>1345</v>
      </c>
      <c r="B5" s="4">
        <f>COUNTIF('Raw Data'!$I$2:$I$1475, A5)</f>
        <v>77</v>
      </c>
      <c r="C5" s="4">
        <f>COUNTIFS('Raw Data'!$I$2:$I$1475, A5, 'Raw Data'!$G$2:$G$1475, "2018")</f>
        <v>22</v>
      </c>
      <c r="D5" s="4">
        <f>COUNTIFS('Raw Data'!$I$2:$I$1475, A5, 'Raw Data'!$G$2:$G$1475, "2019")</f>
        <v>23</v>
      </c>
      <c r="E5" s="4">
        <f>COUNTIFS('Raw Data'!$I$2:$I$1475, A5, 'Raw Data'!$G$2:$G$1475, "2020")</f>
        <v>24</v>
      </c>
      <c r="F5" s="4">
        <f>COUNTIFS('Raw Data'!$I$2:$I$1475, A5, 'Raw Data'!$G$2:$G$1475, "2021")</f>
        <v>8</v>
      </c>
    </row>
    <row r="6" spans="1:6" x14ac:dyDescent="0.3">
      <c r="A6" s="2" t="s">
        <v>1346</v>
      </c>
      <c r="B6" s="4">
        <f>COUNTIF('Raw Data'!$I$2:$I$1475, A6)</f>
        <v>47</v>
      </c>
      <c r="C6" s="4">
        <f>COUNTIFS('Raw Data'!$I$2:$I$1475, A6, 'Raw Data'!$G$2:$G$1475, "2018")</f>
        <v>13</v>
      </c>
      <c r="D6" s="4">
        <f>COUNTIFS('Raw Data'!$I$2:$I$1475, A6, 'Raw Data'!$G$2:$G$1475, "2019")</f>
        <v>14</v>
      </c>
      <c r="E6" s="4">
        <f>COUNTIFS('Raw Data'!$I$2:$I$1475, A6, 'Raw Data'!$G$2:$G$1475, "2020")</f>
        <v>12</v>
      </c>
      <c r="F6" s="4">
        <f>COUNTIFS('Raw Data'!$I$2:$I$1475, A6, 'Raw Data'!$G$2:$G$1475, "2021")</f>
        <v>8</v>
      </c>
    </row>
    <row r="7" spans="1:6" x14ac:dyDescent="0.3">
      <c r="A7" s="2" t="s">
        <v>1347</v>
      </c>
      <c r="B7" s="4">
        <f>COUNTIF('Raw Data'!$I$2:$I$1475, A7)</f>
        <v>69</v>
      </c>
      <c r="C7" s="4">
        <f>COUNTIFS('Raw Data'!$I$2:$I$1475, A7, 'Raw Data'!$G$2:$G$1475, "2018")</f>
        <v>19</v>
      </c>
      <c r="D7" s="4">
        <f>COUNTIFS('Raw Data'!$I$2:$I$1475, A7, 'Raw Data'!$G$2:$G$1475, "2019")</f>
        <v>21</v>
      </c>
      <c r="E7" s="4">
        <f>COUNTIFS('Raw Data'!$I$2:$I$1475, A7, 'Raw Data'!$G$2:$G$1475, "2020")</f>
        <v>21</v>
      </c>
      <c r="F7" s="4">
        <f>COUNTIFS('Raw Data'!$I$2:$I$1475, A7, 'Raw Data'!$G$2:$G$1475, "2021")</f>
        <v>8</v>
      </c>
    </row>
    <row r="8" spans="1:6" x14ac:dyDescent="0.3">
      <c r="A8" s="2" t="s">
        <v>1348</v>
      </c>
      <c r="B8" s="4">
        <f>COUNTIF('Raw Data'!$I$2:$I$1475, A8)</f>
        <v>59</v>
      </c>
      <c r="C8" s="4">
        <f>COUNTIFS('Raw Data'!$I$2:$I$1475, A8, 'Raw Data'!$G$2:$G$1475, "2018")</f>
        <v>23</v>
      </c>
      <c r="D8" s="4">
        <f>COUNTIFS('Raw Data'!$I$2:$I$1475, A8, 'Raw Data'!$G$2:$G$1475, "2019")</f>
        <v>12</v>
      </c>
      <c r="E8" s="4">
        <f>COUNTIFS('Raw Data'!$I$2:$I$1475, A8, 'Raw Data'!$G$2:$G$1475, "2020")</f>
        <v>15</v>
      </c>
      <c r="F8" s="4">
        <f>COUNTIFS('Raw Data'!$I$2:$I$1475, A8, 'Raw Data'!$G$2:$G$1475, "2021")</f>
        <v>9</v>
      </c>
    </row>
    <row r="9" spans="1:6" x14ac:dyDescent="0.3">
      <c r="A9" s="2" t="s">
        <v>1349</v>
      </c>
      <c r="B9" s="4">
        <f>COUNTIF('Raw Data'!$I$2:$I$1475, A9)</f>
        <v>56</v>
      </c>
      <c r="C9" s="4">
        <f>COUNTIFS('Raw Data'!$I$2:$I$1475, A9, 'Raw Data'!$G$2:$G$1475, "2018")</f>
        <v>14</v>
      </c>
      <c r="D9" s="4">
        <f>COUNTIFS('Raw Data'!$I$2:$I$1475, A9, 'Raw Data'!$G$2:$G$1475, "2019")</f>
        <v>20</v>
      </c>
      <c r="E9" s="4">
        <f>COUNTIFS('Raw Data'!$I$2:$I$1475, A9, 'Raw Data'!$G$2:$G$1475, "2020")</f>
        <v>19</v>
      </c>
      <c r="F9" s="4">
        <f>COUNTIFS('Raw Data'!$I$2:$I$1475, A9, 'Raw Data'!$G$2:$G$1475, "2021")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>
      <selection activeCell="H3" sqref="H3:H9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SUMIFS('Raw Data'!$H$2:$H$1475, 'Raw Data'!$I$2:$I$1475, A3)</f>
        <v>5340320</v>
      </c>
      <c r="C3" s="10">
        <f>SUMIFS('Raw Data'!$H$2:$H$1475, 'Raw Data'!I2:I1475, A3,'Raw Data'!E2:E1475, $C$2)</f>
        <v>973150</v>
      </c>
      <c r="D3" s="10">
        <f>SUMIFS('Raw Data'!$H$2:$H$1475, 'Raw Data'!I2:I1475, A3,'Raw Data'!E2:E1475, $D$2)</f>
        <v>831330</v>
      </c>
      <c r="E3" s="10">
        <f>SUMIFS('Raw Data'!$H$2:$H$1475, 'Raw Data'!I2:I1475, A3,'Raw Data'!E2:E1475, $E$2)</f>
        <v>875750</v>
      </c>
      <c r="F3" s="10">
        <f>SUMIFS('Raw Data'!$H$2:$H$1475, 'Raw Data'!I2:I1475, A3,'Raw Data'!E2:E1475, $F$2)</f>
        <v>796020</v>
      </c>
      <c r="G3" s="10">
        <f>SUMIFS('Raw Data'!$H$2:$H$1475, 'Raw Data'!I2:I1475, A3,'Raw Data'!E2:E1475, $G$2)</f>
        <v>906680</v>
      </c>
      <c r="H3" s="10">
        <f>SUMIFS('Raw Data'!$H$2:$H$1475, 'Raw Data'!I2:I1475, A3,'Raw Data'!E2:E1475, $H$2)</f>
        <v>957390</v>
      </c>
      <c r="I3" s="3"/>
    </row>
    <row r="4" spans="1:9" x14ac:dyDescent="0.3">
      <c r="A4" s="2" t="s">
        <v>1344</v>
      </c>
      <c r="B4" s="9">
        <f>SUMIFS('Raw Data'!$H$2:$H$1475, 'Raw Data'!$I$2:$I$1475, A4)</f>
        <v>580990</v>
      </c>
      <c r="C4" s="10">
        <f>SUMIFS('Raw Data'!$H$2:$H$1475, 'Raw Data'!I3:I1476, A4,'Raw Data'!E3:E1476, $C$2)</f>
        <v>73750</v>
      </c>
      <c r="D4" s="10">
        <f>SUMIFS('Raw Data'!$H$2:$H$1475, 'Raw Data'!I3:I1476, A4,'Raw Data'!E3:E1476, $D$2)</f>
        <v>120890</v>
      </c>
      <c r="E4" s="10">
        <f>SUMIFS('Raw Data'!$H$2:$H$1475, 'Raw Data'!I3:I1476, A4,'Raw Data'!E3:E1476, $E$2)</f>
        <v>95090</v>
      </c>
      <c r="F4" s="10">
        <f>SUMIFS('Raw Data'!$H$2:$H$1475, 'Raw Data'!I3:I1476, A4,'Raw Data'!E3:E1476, $F$2)</f>
        <v>106890</v>
      </c>
      <c r="G4" s="10">
        <f>SUMIFS('Raw Data'!$H$2:$H$1475, 'Raw Data'!I3:I1476, A4,'Raw Data'!E3:E1476, $G$2)</f>
        <v>140160</v>
      </c>
      <c r="H4" s="10">
        <f>SUMIFS('Raw Data'!$H$2:$H$1475, 'Raw Data'!I3:I1476, A4,'Raw Data'!E3:E1476, $H$2)</f>
        <v>129880</v>
      </c>
      <c r="I4" s="3"/>
    </row>
    <row r="5" spans="1:9" x14ac:dyDescent="0.3">
      <c r="A5" s="2" t="s">
        <v>1345</v>
      </c>
      <c r="B5" s="9">
        <f>SUMIFS('Raw Data'!$H$2:$H$1475, 'Raw Data'!$I$2:$I$1475, A5)</f>
        <v>387260</v>
      </c>
      <c r="C5" s="10">
        <f>SUMIFS('Raw Data'!$H$2:$H$1475, 'Raw Data'!I4:I1477, A5,'Raw Data'!E4:E1477, $C$2)</f>
        <v>43320</v>
      </c>
      <c r="D5" s="10">
        <f>SUMIFS('Raw Data'!$H$2:$H$1475, 'Raw Data'!I4:I1477, A5,'Raw Data'!E4:E1477, $D$2)</f>
        <v>67280</v>
      </c>
      <c r="E5" s="10">
        <f>SUMIFS('Raw Data'!$H$2:$H$1475, 'Raw Data'!I4:I1477, A5,'Raw Data'!E4:E1477, $E$2)</f>
        <v>74920</v>
      </c>
      <c r="F5" s="10">
        <f>SUMIFS('Raw Data'!$H$2:$H$1475, 'Raw Data'!I4:I1477, A5,'Raw Data'!E4:E1477, $F$2)</f>
        <v>84830</v>
      </c>
      <c r="G5" s="10">
        <f>SUMIFS('Raw Data'!$H$2:$H$1475, 'Raw Data'!I4:I1477, A5,'Raw Data'!E4:E1477, $G$2)</f>
        <v>80230</v>
      </c>
      <c r="H5" s="10">
        <f>SUMIFS('Raw Data'!$H$2:$H$1475, 'Raw Data'!I4:I1477, A5,'Raw Data'!E4:E1477, $H$2)</f>
        <v>55030</v>
      </c>
      <c r="I5" s="3"/>
    </row>
    <row r="6" spans="1:9" x14ac:dyDescent="0.3">
      <c r="A6" s="2" t="s">
        <v>1346</v>
      </c>
      <c r="B6" s="9">
        <f>SUMIFS('Raw Data'!$H$2:$H$1475, 'Raw Data'!$I$2:$I$1475, A6)</f>
        <v>185930</v>
      </c>
      <c r="C6" s="10">
        <f>SUMIFS('Raw Data'!$H$2:$H$1475, 'Raw Data'!I5:I1478, A6,'Raw Data'!E5:E1478, $C$2)</f>
        <v>46160</v>
      </c>
      <c r="D6" s="10">
        <f>SUMIFS('Raw Data'!$H$2:$H$1475, 'Raw Data'!I5:I1478, A6,'Raw Data'!E5:E1478, $D$2)</f>
        <v>30610</v>
      </c>
      <c r="E6" s="10">
        <f>SUMIFS('Raw Data'!$H$2:$H$1475, 'Raw Data'!I5:I1478, A6,'Raw Data'!E5:E1478, $E$2)</f>
        <v>44190</v>
      </c>
      <c r="F6" s="10">
        <f>SUMIFS('Raw Data'!$H$2:$H$1475, 'Raw Data'!I5:I1478, A6,'Raw Data'!E5:E1478, $F$2)</f>
        <v>46720</v>
      </c>
      <c r="G6" s="10">
        <f>SUMIFS('Raw Data'!$H$2:$H$1475, 'Raw Data'!I5:I1478, A6,'Raw Data'!E5:E1478, $G$2)</f>
        <v>29280</v>
      </c>
      <c r="H6" s="10">
        <f>SUMIFS('Raw Data'!$H$2:$H$1475, 'Raw Data'!I5:I1478, A6,'Raw Data'!E5:E1478, $H$2)</f>
        <v>40520</v>
      </c>
      <c r="I6" s="3"/>
    </row>
    <row r="7" spans="1:9" x14ac:dyDescent="0.3">
      <c r="A7" s="2" t="s">
        <v>1347</v>
      </c>
      <c r="B7" s="9">
        <f>SUMIFS('Raw Data'!$H$2:$H$1475, 'Raw Data'!$I$2:$I$1475, A7)</f>
        <v>351460</v>
      </c>
      <c r="C7" s="10">
        <f>SUMIFS('Raw Data'!$H$2:$H$1475, 'Raw Data'!I6:I1479, A7,'Raw Data'!E6:E1479, $C$2)</f>
        <v>60320</v>
      </c>
      <c r="D7" s="10">
        <f>SUMIFS('Raw Data'!$H$2:$H$1475, 'Raw Data'!I6:I1479, A7,'Raw Data'!E6:E1479, $D$2)</f>
        <v>44300</v>
      </c>
      <c r="E7" s="10">
        <f>SUMIFS('Raw Data'!$H$2:$H$1475, 'Raw Data'!I6:I1479, A7,'Raw Data'!E6:E1479, $E$2)</f>
        <v>82770</v>
      </c>
      <c r="F7" s="10">
        <f>SUMIFS('Raw Data'!$H$2:$H$1475, 'Raw Data'!I6:I1479, A7,'Raw Data'!E6:E1479, $F$2)</f>
        <v>63990</v>
      </c>
      <c r="G7" s="10">
        <f>SUMIFS('Raw Data'!$H$2:$H$1475, 'Raw Data'!I6:I1479, A7,'Raw Data'!E6:E1479, $G$2)</f>
        <v>35210</v>
      </c>
      <c r="H7" s="10">
        <f>SUMIFS('Raw Data'!$H$2:$H$1475, 'Raw Data'!I6:I1479, A7,'Raw Data'!E6:E1479, $H$2)</f>
        <v>50620</v>
      </c>
      <c r="I7" s="3"/>
    </row>
    <row r="8" spans="1:9" x14ac:dyDescent="0.3">
      <c r="A8" s="2" t="s">
        <v>1348</v>
      </c>
      <c r="B8" s="9">
        <f>SUMIFS('Raw Data'!$H$2:$H$1475, 'Raw Data'!$I$2:$I$1475, A8)</f>
        <v>325640</v>
      </c>
      <c r="C8" s="10">
        <f>SUMIFS('Raw Data'!$H$2:$H$1475, 'Raw Data'!I7:I1480, A8,'Raw Data'!E7:E1480, $C$2)</f>
        <v>56060</v>
      </c>
      <c r="D8" s="10">
        <f>SUMIFS('Raw Data'!$H$2:$H$1475, 'Raw Data'!I7:I1480, A8,'Raw Data'!E7:E1480, $D$2)</f>
        <v>31510</v>
      </c>
      <c r="E8" s="10">
        <f>SUMIFS('Raw Data'!$H$2:$H$1475, 'Raw Data'!I7:I1480, A8,'Raw Data'!E7:E1480, $E$2)</f>
        <v>99660</v>
      </c>
      <c r="F8" s="10">
        <f>SUMIFS('Raw Data'!$H$2:$H$1475, 'Raw Data'!I7:I1480, A8,'Raw Data'!E7:E1480, $F$2)</f>
        <v>24880</v>
      </c>
      <c r="G8" s="10">
        <f>SUMIFS('Raw Data'!$H$2:$H$1475, 'Raw Data'!I7:I1480, A8,'Raw Data'!E7:E1480, $G$2)</f>
        <v>49020</v>
      </c>
      <c r="H8" s="10">
        <f>SUMIFS('Raw Data'!$H$2:$H$1475, 'Raw Data'!I7:I1480, A8,'Raw Data'!E7:E1480, $H$2)</f>
        <v>33220</v>
      </c>
      <c r="I8" s="3"/>
    </row>
    <row r="9" spans="1:9" x14ac:dyDescent="0.3">
      <c r="A9" s="2" t="s">
        <v>1349</v>
      </c>
      <c r="B9" s="9">
        <f>SUMIFS('Raw Data'!$H$2:$H$1475, 'Raw Data'!$I$2:$I$1475, A9)</f>
        <v>278330</v>
      </c>
      <c r="C9" s="10">
        <f>SUMIFS('Raw Data'!$H$2:$H$1475, 'Raw Data'!I8:I1481, A9,'Raw Data'!E8:E1481, $C$2)</f>
        <v>59660</v>
      </c>
      <c r="D9" s="10">
        <f>SUMIFS('Raw Data'!$H$2:$H$1475, 'Raw Data'!I8:I1481, A9,'Raw Data'!E8:E1481, $D$2)</f>
        <v>70400</v>
      </c>
      <c r="E9" s="10">
        <f>SUMIFS('Raw Data'!$H$2:$H$1475, 'Raw Data'!I8:I1481, A9,'Raw Data'!E8:E1481, $E$2)</f>
        <v>12470</v>
      </c>
      <c r="F9" s="10">
        <f>SUMIFS('Raw Data'!$H$2:$H$1475, 'Raw Data'!I8:I1481, A9,'Raw Data'!E8:E1481, $F$2)</f>
        <v>20850</v>
      </c>
      <c r="G9" s="10">
        <f>SUMIFS('Raw Data'!$H$2:$H$1475, 'Raw Data'!I8:I1481, A9,'Raw Data'!E8:E1481, $G$2)</f>
        <v>69140</v>
      </c>
      <c r="H9" s="10">
        <f>SUMIFS('Raw Data'!$H$2:$H$1475, 'Raw Data'!I8:I1481, A9,'Raw Data'!E8:E1481, $H$2)</f>
        <v>68250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kunal joshi</cp:lastModifiedBy>
  <cp:lastPrinted>2018-07-31T21:07:31Z</cp:lastPrinted>
  <dcterms:created xsi:type="dcterms:W3CDTF">2018-05-27T23:28:43Z</dcterms:created>
  <dcterms:modified xsi:type="dcterms:W3CDTF">2024-02-12T17:37:42Z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