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natal\Dropbox\PRODUCTOS\MIMASOFT\MIMASOFT - Clientes\MIMASOFT - GRUPO CERRO PRIETO\4. Entregable corporativo - Huellas\VERSIÓN 2024 - FEBRERO periodo19-22\ARCHIVOS INTERMEDIOS\CARBONO\"/>
    </mc:Choice>
  </mc:AlternateContent>
  <xr:revisionPtr revIDLastSave="0" documentId="13_ncr:1_{6D3DACB2-FB75-46F9-A7ED-E9CA44FB1A08}" xr6:coauthVersionLast="47" xr6:coauthVersionMax="47" xr10:uidLastSave="{00000000-0000-0000-0000-000000000000}"/>
  <bookViews>
    <workbookView xWindow="-20610" yWindow="1020" windowWidth="20730" windowHeight="11040" tabRatio="753" firstSheet="2" activeTab="3" xr2:uid="{8C887841-F0E0-464C-850D-163DB23E4D67}"/>
  </bookViews>
  <sheets>
    <sheet name="FACTORES EMISION CARBONO" sheetId="5" r:id="rId1"/>
    <sheet name="INVENTARIO PALTA" sheetId="3" r:id="rId2"/>
    <sheet name="Cálculos Palta" sheetId="10" r:id="rId3"/>
    <sheet name="Resultados Palta" sheetId="11" r:id="rId4"/>
    <sheet name="PU PALTA" sheetId="16" r:id="rId5"/>
    <sheet name="PU PALTA A1" sheetId="18" r:id="rId6"/>
    <sheet name="PU PALTA A2" sheetId="19" r:id="rId7"/>
    <sheet name="PU PALTA A3" sheetId="20" r:id="rId8"/>
    <sheet name="FLUJOS PALTA" sheetId="17" r:id="rId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8" i="20" l="1"/>
  <c r="C18" i="20"/>
  <c r="C17" i="20"/>
  <c r="D16" i="20"/>
  <c r="C16" i="20"/>
  <c r="C15" i="20"/>
  <c r="D14" i="20"/>
  <c r="C14" i="20"/>
  <c r="C13" i="20"/>
  <c r="C19" i="20" s="1"/>
  <c r="J10" i="20"/>
  <c r="I10" i="20"/>
  <c r="F10" i="20"/>
  <c r="F17" i="20" s="1"/>
  <c r="E10" i="20"/>
  <c r="E17" i="20" s="1"/>
  <c r="D10" i="20"/>
  <c r="D17" i="20" s="1"/>
  <c r="C10" i="20"/>
  <c r="K12" i="19"/>
  <c r="D18" i="19"/>
  <c r="C18" i="19"/>
  <c r="C17" i="19"/>
  <c r="D16" i="19"/>
  <c r="C16" i="19"/>
  <c r="C15" i="19"/>
  <c r="D14" i="19"/>
  <c r="C14" i="19"/>
  <c r="C13" i="19"/>
  <c r="C19" i="19" s="1"/>
  <c r="J10" i="19"/>
  <c r="I10" i="19"/>
  <c r="F10" i="19"/>
  <c r="F17" i="19" s="1"/>
  <c r="E10" i="19"/>
  <c r="E17" i="19" s="1"/>
  <c r="D10" i="19"/>
  <c r="D17" i="19" s="1"/>
  <c r="C10" i="19"/>
  <c r="K12" i="18"/>
  <c r="J10" i="18"/>
  <c r="I10" i="18"/>
  <c r="F10" i="18"/>
  <c r="F18" i="18" s="1"/>
  <c r="E10" i="18"/>
  <c r="E18" i="18" s="1"/>
  <c r="D10" i="18"/>
  <c r="D17" i="18" s="1"/>
  <c r="C10" i="18"/>
  <c r="C17" i="18" s="1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AE9" i="5"/>
  <c r="AF9" i="5"/>
  <c r="AG9" i="5"/>
  <c r="AH9" i="5"/>
  <c r="AI9" i="5"/>
  <c r="AJ9" i="5"/>
  <c r="B9" i="5"/>
  <c r="BO29" i="17"/>
  <c r="BJ30" i="17"/>
  <c r="BL30" i="17"/>
  <c r="BR30" i="17"/>
  <c r="BT30" i="17"/>
  <c r="BJ32" i="17"/>
  <c r="BP32" i="17"/>
  <c r="BR32" i="17"/>
  <c r="BM33" i="17"/>
  <c r="BU33" i="17"/>
  <c r="BN34" i="17"/>
  <c r="BP34" i="17"/>
  <c r="BK35" i="17"/>
  <c r="BQ35" i="17"/>
  <c r="BS35" i="17"/>
  <c r="BL36" i="17"/>
  <c r="BN36" i="17"/>
  <c r="BT36" i="17"/>
  <c r="BO37" i="17"/>
  <c r="BQ37" i="17"/>
  <c r="BJ38" i="17"/>
  <c r="BL38" i="17"/>
  <c r="BR38" i="17"/>
  <c r="BT38" i="17"/>
  <c r="BS40" i="17"/>
  <c r="BU40" i="17"/>
  <c r="BS41" i="17"/>
  <c r="BU41" i="17"/>
  <c r="BS42" i="17"/>
  <c r="BT42" i="17"/>
  <c r="BU42" i="17"/>
  <c r="BS43" i="17"/>
  <c r="BT43" i="17"/>
  <c r="BU43" i="17"/>
  <c r="BS44" i="17"/>
  <c r="BU44" i="17"/>
  <c r="BS45" i="17"/>
  <c r="BU45" i="17"/>
  <c r="BS46" i="17"/>
  <c r="BT46" i="17"/>
  <c r="BU46" i="17"/>
  <c r="BS47" i="17"/>
  <c r="BT47" i="17"/>
  <c r="BU47" i="17"/>
  <c r="BS48" i="17"/>
  <c r="BT48" i="17"/>
  <c r="BU48" i="17"/>
  <c r="BS49" i="17"/>
  <c r="BU49" i="17"/>
  <c r="BS50" i="17"/>
  <c r="BT50" i="17"/>
  <c r="BU50" i="17"/>
  <c r="BS51" i="17"/>
  <c r="BT51" i="17"/>
  <c r="BU51" i="17"/>
  <c r="BH32" i="17"/>
  <c r="BH34" i="17"/>
  <c r="AO29" i="17"/>
  <c r="BH29" i="17" s="1"/>
  <c r="AQ29" i="17"/>
  <c r="BJ29" i="17" s="1"/>
  <c r="AR29" i="17"/>
  <c r="BK29" i="17" s="1"/>
  <c r="AS29" i="17"/>
  <c r="BL29" i="17" s="1"/>
  <c r="AT29" i="17"/>
  <c r="BM29" i="17" s="1"/>
  <c r="AU29" i="17"/>
  <c r="BN29" i="17" s="1"/>
  <c r="AV29" i="17"/>
  <c r="AW29" i="17"/>
  <c r="BP29" i="17" s="1"/>
  <c r="AX29" i="17"/>
  <c r="AX53" i="17" s="1"/>
  <c r="AY29" i="17"/>
  <c r="BR29" i="17" s="1"/>
  <c r="AZ29" i="17"/>
  <c r="BS29" i="17" s="1"/>
  <c r="BA29" i="17"/>
  <c r="BT29" i="17" s="1"/>
  <c r="BB29" i="17"/>
  <c r="BU29" i="17" s="1"/>
  <c r="AO30" i="17"/>
  <c r="BH30" i="17" s="1"/>
  <c r="AQ30" i="17"/>
  <c r="AR30" i="17"/>
  <c r="AS30" i="17"/>
  <c r="AT30" i="17"/>
  <c r="BM30" i="17" s="1"/>
  <c r="AU30" i="17"/>
  <c r="BN30" i="17" s="1"/>
  <c r="AV30" i="17"/>
  <c r="BO30" i="17" s="1"/>
  <c r="AW30" i="17"/>
  <c r="BP30" i="17" s="1"/>
  <c r="AX30" i="17"/>
  <c r="BQ30" i="17" s="1"/>
  <c r="AY30" i="17"/>
  <c r="AZ30" i="17"/>
  <c r="BS30" i="17" s="1"/>
  <c r="BA30" i="17"/>
  <c r="BB30" i="17"/>
  <c r="BU30" i="17" s="1"/>
  <c r="AO31" i="17"/>
  <c r="BH31" i="17" s="1"/>
  <c r="AQ31" i="17"/>
  <c r="BJ31" i="17" s="1"/>
  <c r="AR31" i="17"/>
  <c r="AS31" i="17"/>
  <c r="BL31" i="17" s="1"/>
  <c r="AT31" i="17"/>
  <c r="BM31" i="17" s="1"/>
  <c r="AU31" i="17"/>
  <c r="BN31" i="17" s="1"/>
  <c r="AV31" i="17"/>
  <c r="BO31" i="17" s="1"/>
  <c r="AW31" i="17"/>
  <c r="BP31" i="17" s="1"/>
  <c r="AX31" i="17"/>
  <c r="BQ31" i="17" s="1"/>
  <c r="AY31" i="17"/>
  <c r="BR31" i="17" s="1"/>
  <c r="AZ31" i="17"/>
  <c r="BA31" i="17"/>
  <c r="BT31" i="17" s="1"/>
  <c r="BB31" i="17"/>
  <c r="BU31" i="17" s="1"/>
  <c r="AO32" i="17"/>
  <c r="AQ32" i="17"/>
  <c r="AR32" i="17"/>
  <c r="BK32" i="17" s="1"/>
  <c r="AS32" i="17"/>
  <c r="BL32" i="17" s="1"/>
  <c r="AT32" i="17"/>
  <c r="AU32" i="17"/>
  <c r="BN32" i="17" s="1"/>
  <c r="AV32" i="17"/>
  <c r="BO32" i="17" s="1"/>
  <c r="AW32" i="17"/>
  <c r="AX32" i="17"/>
  <c r="BQ32" i="17" s="1"/>
  <c r="AY32" i="17"/>
  <c r="AZ32" i="17"/>
  <c r="BS32" i="17" s="1"/>
  <c r="BA32" i="17"/>
  <c r="BT32" i="17" s="1"/>
  <c r="BB32" i="17"/>
  <c r="AO33" i="17"/>
  <c r="BH33" i="17" s="1"/>
  <c r="AQ33" i="17"/>
  <c r="BJ33" i="17" s="1"/>
  <c r="AR33" i="17"/>
  <c r="BK33" i="17" s="1"/>
  <c r="AS33" i="17"/>
  <c r="BL33" i="17" s="1"/>
  <c r="AT33" i="17"/>
  <c r="AU33" i="17"/>
  <c r="BN33" i="17" s="1"/>
  <c r="AV33" i="17"/>
  <c r="AW33" i="17"/>
  <c r="BP33" i="17" s="1"/>
  <c r="AX33" i="17"/>
  <c r="BQ33" i="17" s="1"/>
  <c r="AY33" i="17"/>
  <c r="BR33" i="17" s="1"/>
  <c r="AZ33" i="17"/>
  <c r="BS33" i="17" s="1"/>
  <c r="BA33" i="17"/>
  <c r="BT33" i="17" s="1"/>
  <c r="BB33" i="17"/>
  <c r="AO34" i="17"/>
  <c r="AQ34" i="17"/>
  <c r="BJ34" i="17" s="1"/>
  <c r="AR34" i="17"/>
  <c r="BK34" i="17" s="1"/>
  <c r="AS34" i="17"/>
  <c r="BL34" i="17" s="1"/>
  <c r="AT34" i="17"/>
  <c r="BM34" i="17" s="1"/>
  <c r="AU34" i="17"/>
  <c r="AV34" i="17"/>
  <c r="BO34" i="17" s="1"/>
  <c r="AW34" i="17"/>
  <c r="AX34" i="17"/>
  <c r="BQ34" i="17" s="1"/>
  <c r="AY34" i="17"/>
  <c r="BR34" i="17" s="1"/>
  <c r="AZ34" i="17"/>
  <c r="BS34" i="17" s="1"/>
  <c r="BA34" i="17"/>
  <c r="BT34" i="17" s="1"/>
  <c r="BB34" i="17"/>
  <c r="BU34" i="17" s="1"/>
  <c r="AO35" i="17"/>
  <c r="BH35" i="17" s="1"/>
  <c r="AQ35" i="17"/>
  <c r="BJ35" i="17" s="1"/>
  <c r="AR35" i="17"/>
  <c r="AS35" i="17"/>
  <c r="BL35" i="17" s="1"/>
  <c r="AT35" i="17"/>
  <c r="BM35" i="17" s="1"/>
  <c r="AU35" i="17"/>
  <c r="BN35" i="17" s="1"/>
  <c r="AV35" i="17"/>
  <c r="BO35" i="17" s="1"/>
  <c r="AW35" i="17"/>
  <c r="BP35" i="17" s="1"/>
  <c r="AX35" i="17"/>
  <c r="AY35" i="17"/>
  <c r="BR35" i="17" s="1"/>
  <c r="AZ35" i="17"/>
  <c r="BA35" i="17"/>
  <c r="BT35" i="17" s="1"/>
  <c r="BB35" i="17"/>
  <c r="BU35" i="17" s="1"/>
  <c r="AO36" i="17"/>
  <c r="BH36" i="17" s="1"/>
  <c r="AQ36" i="17"/>
  <c r="BJ36" i="17" s="1"/>
  <c r="AR36" i="17"/>
  <c r="BK36" i="17" s="1"/>
  <c r="AS36" i="17"/>
  <c r="AT36" i="17"/>
  <c r="BM36" i="17" s="1"/>
  <c r="AU36" i="17"/>
  <c r="AV36" i="17"/>
  <c r="BO36" i="17" s="1"/>
  <c r="AW36" i="17"/>
  <c r="BP36" i="17" s="1"/>
  <c r="AX36" i="17"/>
  <c r="BQ36" i="17" s="1"/>
  <c r="AY36" i="17"/>
  <c r="BR36" i="17" s="1"/>
  <c r="AZ36" i="17"/>
  <c r="BS36" i="17" s="1"/>
  <c r="BA36" i="17"/>
  <c r="BB36" i="17"/>
  <c r="BU36" i="17" s="1"/>
  <c r="AO37" i="17"/>
  <c r="BH37" i="17" s="1"/>
  <c r="AQ37" i="17"/>
  <c r="BJ37" i="17" s="1"/>
  <c r="AR37" i="17"/>
  <c r="BK37" i="17" s="1"/>
  <c r="AS37" i="17"/>
  <c r="BL37" i="17" s="1"/>
  <c r="AT37" i="17"/>
  <c r="BM37" i="17" s="1"/>
  <c r="AU37" i="17"/>
  <c r="BN37" i="17" s="1"/>
  <c r="AV37" i="17"/>
  <c r="AW37" i="17"/>
  <c r="BP37" i="17" s="1"/>
  <c r="AX37" i="17"/>
  <c r="AY37" i="17"/>
  <c r="BR37" i="17" s="1"/>
  <c r="AZ37" i="17"/>
  <c r="BS37" i="17" s="1"/>
  <c r="BA37" i="17"/>
  <c r="BT37" i="17" s="1"/>
  <c r="BB37" i="17"/>
  <c r="BU37" i="17" s="1"/>
  <c r="AO38" i="17"/>
  <c r="BH38" i="17" s="1"/>
  <c r="AQ38" i="17"/>
  <c r="AR38" i="17"/>
  <c r="BK38" i="17" s="1"/>
  <c r="AS38" i="17"/>
  <c r="AT38" i="17"/>
  <c r="BM38" i="17" s="1"/>
  <c r="AU38" i="17"/>
  <c r="BN38" i="17" s="1"/>
  <c r="AV38" i="17"/>
  <c r="BO38" i="17" s="1"/>
  <c r="AW38" i="17"/>
  <c r="BP38" i="17" s="1"/>
  <c r="AX38" i="17"/>
  <c r="BQ38" i="17" s="1"/>
  <c r="AY38" i="17"/>
  <c r="AZ38" i="17"/>
  <c r="BS38" i="17" s="1"/>
  <c r="BA38" i="17"/>
  <c r="BB38" i="17"/>
  <c r="BU38" i="17" s="1"/>
  <c r="AO39" i="17"/>
  <c r="BH39" i="17" s="1"/>
  <c r="AQ39" i="17"/>
  <c r="BJ39" i="17" s="1"/>
  <c r="AR39" i="17"/>
  <c r="AS39" i="17"/>
  <c r="BL39" i="17" s="1"/>
  <c r="AT39" i="17"/>
  <c r="BM39" i="17" s="1"/>
  <c r="AU39" i="17"/>
  <c r="BN39" i="17" s="1"/>
  <c r="AV39" i="17"/>
  <c r="BO39" i="17" s="1"/>
  <c r="AW39" i="17"/>
  <c r="BP39" i="17" s="1"/>
  <c r="AX39" i="17"/>
  <c r="BQ39" i="17" s="1"/>
  <c r="AY39" i="17"/>
  <c r="BR39" i="17" s="1"/>
  <c r="AZ39" i="17"/>
  <c r="BS39" i="17" s="1"/>
  <c r="BA39" i="17"/>
  <c r="BT39" i="17" s="1"/>
  <c r="BB39" i="17"/>
  <c r="BU39" i="17" s="1"/>
  <c r="AZ40" i="17"/>
  <c r="BA40" i="17"/>
  <c r="BT40" i="17" s="1"/>
  <c r="BB40" i="17"/>
  <c r="BB54" i="17" s="1"/>
  <c r="AZ41" i="17"/>
  <c r="BA41" i="17"/>
  <c r="BT41" i="17" s="1"/>
  <c r="BB41" i="17"/>
  <c r="AZ42" i="17"/>
  <c r="BA42" i="17"/>
  <c r="BB42" i="17"/>
  <c r="AZ43" i="17"/>
  <c r="AZ54" i="17" s="1"/>
  <c r="BA43" i="17"/>
  <c r="BB43" i="17"/>
  <c r="AZ44" i="17"/>
  <c r="BA44" i="17"/>
  <c r="BT44" i="17" s="1"/>
  <c r="BB44" i="17"/>
  <c r="AZ45" i="17"/>
  <c r="BA45" i="17"/>
  <c r="BT45" i="17" s="1"/>
  <c r="BB45" i="17"/>
  <c r="AZ46" i="17"/>
  <c r="BA46" i="17"/>
  <c r="BB46" i="17"/>
  <c r="AZ47" i="17"/>
  <c r="BA47" i="17"/>
  <c r="BB47" i="17"/>
  <c r="AZ48" i="17"/>
  <c r="BA48" i="17"/>
  <c r="BB48" i="17"/>
  <c r="AZ49" i="17"/>
  <c r="BA49" i="17"/>
  <c r="BT49" i="17" s="1"/>
  <c r="BB49" i="17"/>
  <c r="AZ50" i="17"/>
  <c r="BA50" i="17"/>
  <c r="BB50" i="17"/>
  <c r="AZ51" i="17"/>
  <c r="BA51" i="17"/>
  <c r="BB51" i="17"/>
  <c r="BB28" i="17"/>
  <c r="BU28" i="17" s="1"/>
  <c r="BA28" i="17"/>
  <c r="BA53" i="17" s="1"/>
  <c r="AZ28" i="17"/>
  <c r="BS28" i="17" s="1"/>
  <c r="AY28" i="17"/>
  <c r="BR28" i="17" s="1"/>
  <c r="AX28" i="17"/>
  <c r="BQ28" i="17" s="1"/>
  <c r="AW28" i="17"/>
  <c r="BP28" i="17" s="1"/>
  <c r="AV28" i="17"/>
  <c r="BO28" i="17" s="1"/>
  <c r="AU28" i="17"/>
  <c r="BN28" i="17" s="1"/>
  <c r="AT28" i="17"/>
  <c r="BM28" i="17" s="1"/>
  <c r="AS28" i="17"/>
  <c r="BL28" i="17" s="1"/>
  <c r="AR28" i="17"/>
  <c r="BK28" i="17" s="1"/>
  <c r="AQ28" i="17"/>
  <c r="BJ28" i="17" s="1"/>
  <c r="AO28" i="17"/>
  <c r="AO53" i="17" s="1"/>
  <c r="AK53" i="17"/>
  <c r="AK29" i="17"/>
  <c r="AK30" i="17"/>
  <c r="AK31" i="17"/>
  <c r="AK32" i="17"/>
  <c r="AK33" i="17"/>
  <c r="AK34" i="17"/>
  <c r="AK35" i="17"/>
  <c r="AK36" i="17"/>
  <c r="AK37" i="17"/>
  <c r="AK38" i="17"/>
  <c r="AK39" i="17"/>
  <c r="AK28" i="17"/>
  <c r="V29" i="17"/>
  <c r="W29" i="17"/>
  <c r="X29" i="17"/>
  <c r="Y29" i="17"/>
  <c r="Z29" i="17"/>
  <c r="AA29" i="17"/>
  <c r="AB29" i="17"/>
  <c r="AC29" i="17"/>
  <c r="AJ29" i="17" s="1"/>
  <c r="AL29" i="17" s="1"/>
  <c r="AD29" i="17"/>
  <c r="AE29" i="17"/>
  <c r="AF29" i="17"/>
  <c r="AG29" i="17"/>
  <c r="AH29" i="17"/>
  <c r="AI29" i="17"/>
  <c r="V30" i="17"/>
  <c r="W30" i="17"/>
  <c r="W53" i="17" s="1"/>
  <c r="X30" i="17"/>
  <c r="Y30" i="17"/>
  <c r="Z30" i="17"/>
  <c r="AA30" i="17"/>
  <c r="AB30" i="17"/>
  <c r="AC30" i="17"/>
  <c r="AD30" i="17"/>
  <c r="AE30" i="17"/>
  <c r="AF30" i="17"/>
  <c r="AG30" i="17"/>
  <c r="AH30" i="17"/>
  <c r="AI30" i="17"/>
  <c r="V31" i="17"/>
  <c r="W31" i="17"/>
  <c r="X31" i="17"/>
  <c r="Y31" i="17"/>
  <c r="AJ31" i="17" s="1"/>
  <c r="AL31" i="17" s="1"/>
  <c r="Z31" i="17"/>
  <c r="AA31" i="17"/>
  <c r="AB31" i="17"/>
  <c r="AC31" i="17"/>
  <c r="AD31" i="17"/>
  <c r="AE31" i="17"/>
  <c r="AF31" i="17"/>
  <c r="AG31" i="17"/>
  <c r="AG53" i="17" s="1"/>
  <c r="AH31" i="17"/>
  <c r="AI31" i="17"/>
  <c r="V32" i="17"/>
  <c r="W32" i="17"/>
  <c r="X32" i="17"/>
  <c r="Y32" i="17"/>
  <c r="Z32" i="17"/>
  <c r="AA32" i="17"/>
  <c r="AA53" i="17" s="1"/>
  <c r="AB32" i="17"/>
  <c r="AC32" i="17"/>
  <c r="AD32" i="17"/>
  <c r="AE32" i="17"/>
  <c r="AF32" i="17"/>
  <c r="AG32" i="17"/>
  <c r="AH32" i="17"/>
  <c r="AI32" i="17"/>
  <c r="AI53" i="17" s="1"/>
  <c r="V33" i="17"/>
  <c r="W33" i="17"/>
  <c r="X33" i="17"/>
  <c r="Y33" i="17"/>
  <c r="Z33" i="17"/>
  <c r="AA33" i="17"/>
  <c r="AB33" i="17"/>
  <c r="AC33" i="17"/>
  <c r="AJ33" i="17" s="1"/>
  <c r="AL33" i="17" s="1"/>
  <c r="AD33" i="17"/>
  <c r="AE33" i="17"/>
  <c r="AF33" i="17"/>
  <c r="AG33" i="17"/>
  <c r="AH33" i="17"/>
  <c r="AI33" i="17"/>
  <c r="V34" i="17"/>
  <c r="W34" i="17"/>
  <c r="X34" i="17"/>
  <c r="Y34" i="17"/>
  <c r="Z34" i="17"/>
  <c r="AA34" i="17"/>
  <c r="AB34" i="17"/>
  <c r="AC34" i="17"/>
  <c r="AD34" i="17"/>
  <c r="AE34" i="17"/>
  <c r="AF34" i="17"/>
  <c r="AG34" i="17"/>
  <c r="AH34" i="17"/>
  <c r="AI34" i="17"/>
  <c r="V35" i="17"/>
  <c r="W35" i="17"/>
  <c r="X35" i="17"/>
  <c r="Y35" i="17"/>
  <c r="AJ35" i="17" s="1"/>
  <c r="AL35" i="17" s="1"/>
  <c r="Z35" i="17"/>
  <c r="AA35" i="17"/>
  <c r="AB35" i="17"/>
  <c r="AC35" i="17"/>
  <c r="AD35" i="17"/>
  <c r="AE35" i="17"/>
  <c r="AF35" i="17"/>
  <c r="AG35" i="17"/>
  <c r="AH35" i="17"/>
  <c r="AI35" i="17"/>
  <c r="V36" i="17"/>
  <c r="W36" i="17"/>
  <c r="X36" i="17"/>
  <c r="Y36" i="17"/>
  <c r="Z36" i="17"/>
  <c r="AA36" i="17"/>
  <c r="AJ36" i="17" s="1"/>
  <c r="AL36" i="17" s="1"/>
  <c r="AB36" i="17"/>
  <c r="AC36" i="17"/>
  <c r="AD36" i="17"/>
  <c r="AE36" i="17"/>
  <c r="AF36" i="17"/>
  <c r="AG36" i="17"/>
  <c r="AH36" i="17"/>
  <c r="AI36" i="17"/>
  <c r="V37" i="17"/>
  <c r="W37" i="17"/>
  <c r="X37" i="17"/>
  <c r="Y37" i="17"/>
  <c r="Z37" i="17"/>
  <c r="AA37" i="17"/>
  <c r="AB37" i="17"/>
  <c r="AC37" i="17"/>
  <c r="AJ37" i="17" s="1"/>
  <c r="AL37" i="17" s="1"/>
  <c r="AD37" i="17"/>
  <c r="AE37" i="17"/>
  <c r="AF37" i="17"/>
  <c r="AG37" i="17"/>
  <c r="AH37" i="17"/>
  <c r="AI37" i="17"/>
  <c r="V38" i="17"/>
  <c r="W38" i="17"/>
  <c r="X38" i="17"/>
  <c r="Y38" i="17"/>
  <c r="Z38" i="17"/>
  <c r="AA38" i="17"/>
  <c r="AB38" i="17"/>
  <c r="AC38" i="17"/>
  <c r="AD38" i="17"/>
  <c r="AE38" i="17"/>
  <c r="AF38" i="17"/>
  <c r="AG38" i="17"/>
  <c r="AH38" i="17"/>
  <c r="AI38" i="17"/>
  <c r="V39" i="17"/>
  <c r="W39" i="17"/>
  <c r="X39" i="17"/>
  <c r="Y39" i="17"/>
  <c r="AJ39" i="17" s="1"/>
  <c r="AL39" i="17" s="1"/>
  <c r="Z39" i="17"/>
  <c r="AA39" i="17"/>
  <c r="AB39" i="17"/>
  <c r="AC39" i="17"/>
  <c r="AD39" i="17"/>
  <c r="AE39" i="17"/>
  <c r="AF39" i="17"/>
  <c r="AG39" i="17"/>
  <c r="AH39" i="17"/>
  <c r="AI39" i="17"/>
  <c r="AG40" i="17"/>
  <c r="AH40" i="17"/>
  <c r="AI40" i="17"/>
  <c r="AI54" i="17" s="1"/>
  <c r="AG41" i="17"/>
  <c r="AH41" i="17"/>
  <c r="AI41" i="17"/>
  <c r="AG42" i="17"/>
  <c r="AH42" i="17"/>
  <c r="AI42" i="17"/>
  <c r="AG43" i="17"/>
  <c r="AG54" i="17" s="1"/>
  <c r="AH43" i="17"/>
  <c r="AI43" i="17"/>
  <c r="AG44" i="17"/>
  <c r="AH44" i="17"/>
  <c r="AI44" i="17"/>
  <c r="AG45" i="17"/>
  <c r="AH45" i="17"/>
  <c r="AI45" i="17"/>
  <c r="AG46" i="17"/>
  <c r="AH46" i="17"/>
  <c r="AI46" i="17"/>
  <c r="AG47" i="17"/>
  <c r="AH47" i="17"/>
  <c r="AI47" i="17"/>
  <c r="AG48" i="17"/>
  <c r="AH48" i="17"/>
  <c r="AI48" i="17"/>
  <c r="AG49" i="17"/>
  <c r="AH49" i="17"/>
  <c r="AH54" i="17" s="1"/>
  <c r="AI49" i="17"/>
  <c r="AG50" i="17"/>
  <c r="AH50" i="17"/>
  <c r="AI50" i="17"/>
  <c r="AG51" i="17"/>
  <c r="AH51" i="17"/>
  <c r="AI51" i="17"/>
  <c r="AH28" i="17"/>
  <c r="AI28" i="17"/>
  <c r="AG28" i="17"/>
  <c r="AF28" i="17"/>
  <c r="AE28" i="17"/>
  <c r="AD28" i="17"/>
  <c r="AC28" i="17"/>
  <c r="AA28" i="17"/>
  <c r="AB28" i="17"/>
  <c r="AB53" i="17" s="1"/>
  <c r="Z28" i="17"/>
  <c r="Y28" i="17"/>
  <c r="X28" i="17"/>
  <c r="W28" i="17"/>
  <c r="V28" i="17"/>
  <c r="BJ27" i="17"/>
  <c r="BI27" i="17"/>
  <c r="BV27" i="17" s="1"/>
  <c r="BH27" i="17"/>
  <c r="BJ26" i="17"/>
  <c r="BI26" i="17"/>
  <c r="BH26" i="17"/>
  <c r="BV26" i="17" s="1"/>
  <c r="BJ25" i="17"/>
  <c r="BI25" i="17"/>
  <c r="BV25" i="17" s="1"/>
  <c r="BH25" i="17"/>
  <c r="BJ24" i="17"/>
  <c r="BI24" i="17"/>
  <c r="BH24" i="17"/>
  <c r="BV24" i="17" s="1"/>
  <c r="BJ23" i="17"/>
  <c r="BI23" i="17"/>
  <c r="BV23" i="17" s="1"/>
  <c r="BH23" i="17"/>
  <c r="BJ22" i="17"/>
  <c r="BI22" i="17"/>
  <c r="BH22" i="17"/>
  <c r="BV22" i="17" s="1"/>
  <c r="BJ21" i="17"/>
  <c r="BI21" i="17"/>
  <c r="BV21" i="17" s="1"/>
  <c r="BH21" i="17"/>
  <c r="BJ20" i="17"/>
  <c r="BI20" i="17"/>
  <c r="BH20" i="17"/>
  <c r="BV20" i="17" s="1"/>
  <c r="BJ19" i="17"/>
  <c r="BI19" i="17"/>
  <c r="BV19" i="17" s="1"/>
  <c r="BH19" i="17"/>
  <c r="BJ18" i="17"/>
  <c r="BI18" i="17"/>
  <c r="BH18" i="17"/>
  <c r="BV18" i="17" s="1"/>
  <c r="BJ17" i="17"/>
  <c r="BI17" i="17"/>
  <c r="BV17" i="17" s="1"/>
  <c r="BH17" i="17"/>
  <c r="BJ16" i="17"/>
  <c r="BI16" i="17"/>
  <c r="BH16" i="17"/>
  <c r="BV16" i="17" s="1"/>
  <c r="BJ15" i="17"/>
  <c r="BI15" i="17"/>
  <c r="BV15" i="17" s="1"/>
  <c r="BH15" i="17"/>
  <c r="BJ14" i="17"/>
  <c r="BI14" i="17"/>
  <c r="BH14" i="17"/>
  <c r="BV14" i="17" s="1"/>
  <c r="BJ13" i="17"/>
  <c r="BI13" i="17"/>
  <c r="BV13" i="17" s="1"/>
  <c r="BH13" i="17"/>
  <c r="BJ12" i="17"/>
  <c r="BI12" i="17"/>
  <c r="BH12" i="17"/>
  <c r="BV12" i="17" s="1"/>
  <c r="BJ11" i="17"/>
  <c r="BI11" i="17"/>
  <c r="BV11" i="17" s="1"/>
  <c r="BH11" i="17"/>
  <c r="BJ10" i="17"/>
  <c r="BI10" i="17"/>
  <c r="BH10" i="17"/>
  <c r="BV10" i="17" s="1"/>
  <c r="BJ9" i="17"/>
  <c r="BI9" i="17"/>
  <c r="BV9" i="17" s="1"/>
  <c r="BH9" i="17"/>
  <c r="BJ8" i="17"/>
  <c r="BI8" i="17"/>
  <c r="BH8" i="17"/>
  <c r="BV8" i="17" s="1"/>
  <c r="BJ7" i="17"/>
  <c r="BI7" i="17"/>
  <c r="BV7" i="17" s="1"/>
  <c r="BH7" i="17"/>
  <c r="BJ6" i="17"/>
  <c r="BI6" i="17"/>
  <c r="BH6" i="17"/>
  <c r="BV6" i="17" s="1"/>
  <c r="BJ5" i="17"/>
  <c r="BI5" i="17"/>
  <c r="BV5" i="17" s="1"/>
  <c r="BH5" i="17"/>
  <c r="BJ4" i="17"/>
  <c r="BI4" i="17"/>
  <c r="BH4" i="17"/>
  <c r="BV4" i="17" s="1"/>
  <c r="AY53" i="17"/>
  <c r="AW53" i="17"/>
  <c r="AU53" i="17"/>
  <c r="AQ53" i="17"/>
  <c r="AQ27" i="17"/>
  <c r="AP27" i="17"/>
  <c r="AO27" i="17"/>
  <c r="BC27" i="17" s="1"/>
  <c r="AQ26" i="17"/>
  <c r="AP26" i="17"/>
  <c r="AO26" i="17"/>
  <c r="BC26" i="17" s="1"/>
  <c r="AQ25" i="17"/>
  <c r="AP25" i="17"/>
  <c r="AO25" i="17"/>
  <c r="BC25" i="17" s="1"/>
  <c r="AQ24" i="17"/>
  <c r="AP24" i="17"/>
  <c r="AO24" i="17"/>
  <c r="BC24" i="17" s="1"/>
  <c r="AQ23" i="17"/>
  <c r="AP23" i="17"/>
  <c r="AO23" i="17"/>
  <c r="BC23" i="17" s="1"/>
  <c r="AQ22" i="17"/>
  <c r="AP22" i="17"/>
  <c r="AO22" i="17"/>
  <c r="BC22" i="17" s="1"/>
  <c r="AQ21" i="17"/>
  <c r="AP21" i="17"/>
  <c r="AO21" i="17"/>
  <c r="BC21" i="17" s="1"/>
  <c r="AQ20" i="17"/>
  <c r="AP20" i="17"/>
  <c r="AO20" i="17"/>
  <c r="BC20" i="17" s="1"/>
  <c r="AQ19" i="17"/>
  <c r="AP19" i="17"/>
  <c r="AO19" i="17"/>
  <c r="BC19" i="17" s="1"/>
  <c r="AQ18" i="17"/>
  <c r="AP18" i="17"/>
  <c r="AO18" i="17"/>
  <c r="BC18" i="17" s="1"/>
  <c r="AQ17" i="17"/>
  <c r="AP17" i="17"/>
  <c r="AO17" i="17"/>
  <c r="BC17" i="17" s="1"/>
  <c r="AQ16" i="17"/>
  <c r="AP16" i="17"/>
  <c r="AO16" i="17"/>
  <c r="BC16" i="17" s="1"/>
  <c r="AQ15" i="17"/>
  <c r="AP15" i="17"/>
  <c r="AO15" i="17"/>
  <c r="BC15" i="17" s="1"/>
  <c r="AQ14" i="17"/>
  <c r="AP14" i="17"/>
  <c r="AO14" i="17"/>
  <c r="BC14" i="17" s="1"/>
  <c r="AQ13" i="17"/>
  <c r="AP13" i="17"/>
  <c r="AO13" i="17"/>
  <c r="BC13" i="17" s="1"/>
  <c r="AQ12" i="17"/>
  <c r="AP12" i="17"/>
  <c r="AO12" i="17"/>
  <c r="BC12" i="17" s="1"/>
  <c r="AQ11" i="17"/>
  <c r="AP11" i="17"/>
  <c r="AO11" i="17"/>
  <c r="BC11" i="17" s="1"/>
  <c r="AQ10" i="17"/>
  <c r="AP10" i="17"/>
  <c r="AO10" i="17"/>
  <c r="BC10" i="17" s="1"/>
  <c r="AQ9" i="17"/>
  <c r="AP9" i="17"/>
  <c r="AO9" i="17"/>
  <c r="BC9" i="17" s="1"/>
  <c r="AQ8" i="17"/>
  <c r="AP8" i="17"/>
  <c r="AO8" i="17"/>
  <c r="BC8" i="17" s="1"/>
  <c r="AQ7" i="17"/>
  <c r="AP7" i="17"/>
  <c r="AO7" i="17"/>
  <c r="BC7" i="17" s="1"/>
  <c r="AQ6" i="17"/>
  <c r="AP6" i="17"/>
  <c r="AO6" i="17"/>
  <c r="BC6" i="17" s="1"/>
  <c r="AQ5" i="17"/>
  <c r="AP5" i="17"/>
  <c r="AO5" i="17"/>
  <c r="BC5" i="17" s="1"/>
  <c r="AQ4" i="17"/>
  <c r="AP4" i="17"/>
  <c r="AO4" i="17"/>
  <c r="BC4" i="17" s="1"/>
  <c r="AJ38" i="17"/>
  <c r="AL38" i="17" s="1"/>
  <c r="AJ34" i="17"/>
  <c r="AJ30" i="17"/>
  <c r="AL30" i="17" s="1"/>
  <c r="AH53" i="17"/>
  <c r="AF53" i="17"/>
  <c r="AE53" i="17"/>
  <c r="AD53" i="17"/>
  <c r="Z53" i="17"/>
  <c r="X53" i="17"/>
  <c r="V53" i="17"/>
  <c r="X27" i="17"/>
  <c r="W27" i="17"/>
  <c r="V27" i="17"/>
  <c r="AJ27" i="17" s="1"/>
  <c r="X26" i="17"/>
  <c r="W26" i="17"/>
  <c r="V26" i="17"/>
  <c r="AJ26" i="17" s="1"/>
  <c r="X25" i="17"/>
  <c r="W25" i="17"/>
  <c r="V25" i="17"/>
  <c r="AJ25" i="17" s="1"/>
  <c r="X24" i="17"/>
  <c r="W24" i="17"/>
  <c r="V24" i="17"/>
  <c r="AJ24" i="17" s="1"/>
  <c r="X23" i="17"/>
  <c r="W23" i="17"/>
  <c r="V23" i="17"/>
  <c r="AJ23" i="17" s="1"/>
  <c r="X22" i="17"/>
  <c r="W22" i="17"/>
  <c r="V22" i="17"/>
  <c r="AJ22" i="17" s="1"/>
  <c r="X21" i="17"/>
  <c r="W21" i="17"/>
  <c r="V21" i="17"/>
  <c r="AJ21" i="17" s="1"/>
  <c r="X20" i="17"/>
  <c r="W20" i="17"/>
  <c r="V20" i="17"/>
  <c r="AJ20" i="17" s="1"/>
  <c r="X19" i="17"/>
  <c r="W19" i="17"/>
  <c r="V19" i="17"/>
  <c r="AJ19" i="17" s="1"/>
  <c r="X18" i="17"/>
  <c r="W18" i="17"/>
  <c r="V18" i="17"/>
  <c r="AJ18" i="17" s="1"/>
  <c r="X17" i="17"/>
  <c r="W17" i="17"/>
  <c r="V17" i="17"/>
  <c r="AJ17" i="17" s="1"/>
  <c r="X16" i="17"/>
  <c r="W16" i="17"/>
  <c r="V16" i="17"/>
  <c r="AJ16" i="17" s="1"/>
  <c r="X15" i="17"/>
  <c r="W15" i="17"/>
  <c r="V15" i="17"/>
  <c r="AJ15" i="17" s="1"/>
  <c r="X14" i="17"/>
  <c r="W14" i="17"/>
  <c r="V14" i="17"/>
  <c r="AJ14" i="17" s="1"/>
  <c r="X13" i="17"/>
  <c r="W13" i="17"/>
  <c r="V13" i="17"/>
  <c r="AJ13" i="17" s="1"/>
  <c r="X12" i="17"/>
  <c r="W12" i="17"/>
  <c r="V12" i="17"/>
  <c r="AJ12" i="17" s="1"/>
  <c r="X11" i="17"/>
  <c r="W11" i="17"/>
  <c r="V11" i="17"/>
  <c r="AJ11" i="17" s="1"/>
  <c r="X10" i="17"/>
  <c r="W10" i="17"/>
  <c r="V10" i="17"/>
  <c r="AJ10" i="17" s="1"/>
  <c r="X9" i="17"/>
  <c r="W9" i="17"/>
  <c r="V9" i="17"/>
  <c r="AJ9" i="17" s="1"/>
  <c r="X8" i="17"/>
  <c r="W8" i="17"/>
  <c r="V8" i="17"/>
  <c r="AJ8" i="17" s="1"/>
  <c r="X7" i="17"/>
  <c r="W7" i="17"/>
  <c r="V7" i="17"/>
  <c r="AJ7" i="17" s="1"/>
  <c r="X6" i="17"/>
  <c r="W6" i="17"/>
  <c r="V6" i="17"/>
  <c r="AJ6" i="17" s="1"/>
  <c r="X5" i="17"/>
  <c r="W5" i="17"/>
  <c r="V5" i="17"/>
  <c r="AJ5" i="17" s="1"/>
  <c r="X4" i="17"/>
  <c r="W4" i="17"/>
  <c r="V4" i="17"/>
  <c r="AJ4" i="17" s="1"/>
  <c r="Q29" i="17"/>
  <c r="S29" i="17" s="1"/>
  <c r="R29" i="17"/>
  <c r="Q30" i="17"/>
  <c r="R30" i="17"/>
  <c r="S30" i="17"/>
  <c r="Q31" i="17"/>
  <c r="R31" i="17"/>
  <c r="S31" i="17" s="1"/>
  <c r="Q32" i="17"/>
  <c r="S32" i="17" s="1"/>
  <c r="R32" i="17"/>
  <c r="Q33" i="17"/>
  <c r="S33" i="17" s="1"/>
  <c r="R33" i="17"/>
  <c r="Q34" i="17"/>
  <c r="S34" i="17" s="1"/>
  <c r="R34" i="17"/>
  <c r="Q35" i="17"/>
  <c r="R35" i="17"/>
  <c r="S35" i="17"/>
  <c r="Q36" i="17"/>
  <c r="S36" i="17" s="1"/>
  <c r="R36" i="17"/>
  <c r="Q37" i="17"/>
  <c r="R37" i="17"/>
  <c r="S37" i="17" s="1"/>
  <c r="Q38" i="17"/>
  <c r="R38" i="17"/>
  <c r="S38" i="17"/>
  <c r="Q39" i="17"/>
  <c r="R39" i="17"/>
  <c r="R53" i="17"/>
  <c r="S28" i="17"/>
  <c r="R28" i="17"/>
  <c r="Q28" i="17"/>
  <c r="D53" i="17"/>
  <c r="Q53" i="17" s="1"/>
  <c r="E53" i="17"/>
  <c r="E56" i="17" s="1"/>
  <c r="F53" i="17"/>
  <c r="G53" i="17"/>
  <c r="H53" i="17"/>
  <c r="I53" i="17"/>
  <c r="J53" i="17"/>
  <c r="K53" i="17"/>
  <c r="L53" i="17"/>
  <c r="M53" i="17"/>
  <c r="M56" i="17" s="1"/>
  <c r="N53" i="17"/>
  <c r="O53" i="17"/>
  <c r="P53" i="17"/>
  <c r="N54" i="17"/>
  <c r="O54" i="17"/>
  <c r="P54" i="17"/>
  <c r="C53" i="17"/>
  <c r="O29" i="17"/>
  <c r="P29" i="17"/>
  <c r="O30" i="17"/>
  <c r="P30" i="17"/>
  <c r="O31" i="17"/>
  <c r="P31" i="17"/>
  <c r="O32" i="17"/>
  <c r="P32" i="17"/>
  <c r="O33" i="17"/>
  <c r="P33" i="17"/>
  <c r="O34" i="17"/>
  <c r="P34" i="17"/>
  <c r="O35" i="17"/>
  <c r="P35" i="17"/>
  <c r="O36" i="17"/>
  <c r="P36" i="17"/>
  <c r="O37" i="17"/>
  <c r="P37" i="17"/>
  <c r="O38" i="17"/>
  <c r="P38" i="17"/>
  <c r="O39" i="17"/>
  <c r="P39" i="17"/>
  <c r="O40" i="17"/>
  <c r="P40" i="17"/>
  <c r="O41" i="17"/>
  <c r="P41" i="17"/>
  <c r="O42" i="17"/>
  <c r="P42" i="17"/>
  <c r="O43" i="17"/>
  <c r="P43" i="17"/>
  <c r="O44" i="17"/>
  <c r="P44" i="17"/>
  <c r="O45" i="17"/>
  <c r="P45" i="17"/>
  <c r="O46" i="17"/>
  <c r="P46" i="17"/>
  <c r="O47" i="17"/>
  <c r="P47" i="17"/>
  <c r="O48" i="17"/>
  <c r="P48" i="17"/>
  <c r="O49" i="17"/>
  <c r="P49" i="17"/>
  <c r="O50" i="17"/>
  <c r="P50" i="17"/>
  <c r="O51" i="17"/>
  <c r="P51" i="17"/>
  <c r="P28" i="17"/>
  <c r="O28" i="17"/>
  <c r="N29" i="17"/>
  <c r="N30" i="17"/>
  <c r="N31" i="17"/>
  <c r="N32" i="17"/>
  <c r="N33" i="17"/>
  <c r="N34" i="17"/>
  <c r="N35" i="17"/>
  <c r="N36" i="17"/>
  <c r="N37" i="17"/>
  <c r="N38" i="17"/>
  <c r="N39" i="17"/>
  <c r="N40" i="17"/>
  <c r="N41" i="17"/>
  <c r="N42" i="17"/>
  <c r="N43" i="17"/>
  <c r="N44" i="17"/>
  <c r="N45" i="17"/>
  <c r="N46" i="17"/>
  <c r="N47" i="17"/>
  <c r="N48" i="17"/>
  <c r="N49" i="17"/>
  <c r="N50" i="17"/>
  <c r="N51" i="17"/>
  <c r="N28" i="17"/>
  <c r="M29" i="17"/>
  <c r="M30" i="17"/>
  <c r="M31" i="17"/>
  <c r="M32" i="17"/>
  <c r="M33" i="17"/>
  <c r="M34" i="17"/>
  <c r="M35" i="17"/>
  <c r="M36" i="17"/>
  <c r="M37" i="17"/>
  <c r="M38" i="17"/>
  <c r="M39" i="17"/>
  <c r="M28" i="17"/>
  <c r="L29" i="17"/>
  <c r="L30" i="17"/>
  <c r="L31" i="17"/>
  <c r="L32" i="17"/>
  <c r="L33" i="17"/>
  <c r="L34" i="17"/>
  <c r="L35" i="17"/>
  <c r="L36" i="17"/>
  <c r="L37" i="17"/>
  <c r="L38" i="17"/>
  <c r="L39" i="17"/>
  <c r="L28" i="17"/>
  <c r="J29" i="17"/>
  <c r="K29" i="17"/>
  <c r="J30" i="17"/>
  <c r="K30" i="17"/>
  <c r="J31" i="17"/>
  <c r="K31" i="17"/>
  <c r="J32" i="17"/>
  <c r="K32" i="17"/>
  <c r="J33" i="17"/>
  <c r="K33" i="17"/>
  <c r="J34" i="17"/>
  <c r="K34" i="17"/>
  <c r="J35" i="17"/>
  <c r="K35" i="17"/>
  <c r="J36" i="17"/>
  <c r="K36" i="17"/>
  <c r="J37" i="17"/>
  <c r="K37" i="17"/>
  <c r="J38" i="17"/>
  <c r="K38" i="17"/>
  <c r="J39" i="17"/>
  <c r="K39" i="17"/>
  <c r="K28" i="17"/>
  <c r="J28" i="17"/>
  <c r="H29" i="17"/>
  <c r="H30" i="17"/>
  <c r="H31" i="17"/>
  <c r="H32" i="17"/>
  <c r="H33" i="17"/>
  <c r="H34" i="17"/>
  <c r="H35" i="17"/>
  <c r="H36" i="17"/>
  <c r="H37" i="17"/>
  <c r="H38" i="17"/>
  <c r="H39" i="17"/>
  <c r="H28" i="17"/>
  <c r="I29" i="17"/>
  <c r="I30" i="17"/>
  <c r="I31" i="17"/>
  <c r="I32" i="17"/>
  <c r="I33" i="17"/>
  <c r="I34" i="17"/>
  <c r="I35" i="17"/>
  <c r="I36" i="17"/>
  <c r="I37" i="17"/>
  <c r="I38" i="17"/>
  <c r="I39" i="17"/>
  <c r="I28" i="17"/>
  <c r="G29" i="17"/>
  <c r="G30" i="17"/>
  <c r="G31" i="17"/>
  <c r="G32" i="17"/>
  <c r="G33" i="17"/>
  <c r="G34" i="17"/>
  <c r="G35" i="17"/>
  <c r="G36" i="17"/>
  <c r="G37" i="17"/>
  <c r="G38" i="17"/>
  <c r="G39" i="17"/>
  <c r="G28" i="17"/>
  <c r="F29" i="17"/>
  <c r="F30" i="17"/>
  <c r="F31" i="17"/>
  <c r="F32" i="17"/>
  <c r="F33" i="17"/>
  <c r="F34" i="17"/>
  <c r="F35" i="17"/>
  <c r="F36" i="17"/>
  <c r="F37" i="17"/>
  <c r="F38" i="17"/>
  <c r="F39" i="17"/>
  <c r="F28" i="17"/>
  <c r="E29" i="17"/>
  <c r="E30" i="17"/>
  <c r="E31" i="17"/>
  <c r="E32" i="17"/>
  <c r="E33" i="17"/>
  <c r="E34" i="17"/>
  <c r="E35" i="17"/>
  <c r="E36" i="17"/>
  <c r="E37" i="17"/>
  <c r="E38" i="17"/>
  <c r="E39" i="17"/>
  <c r="E28" i="17"/>
  <c r="C29" i="17"/>
  <c r="D29" i="17"/>
  <c r="C30" i="17"/>
  <c r="D30" i="17"/>
  <c r="C31" i="17"/>
  <c r="D31" i="17"/>
  <c r="C32" i="17"/>
  <c r="D32" i="17"/>
  <c r="C33" i="17"/>
  <c r="D33" i="17"/>
  <c r="C34" i="17"/>
  <c r="D34" i="17"/>
  <c r="C35" i="17"/>
  <c r="D35" i="17"/>
  <c r="C36" i="17"/>
  <c r="D36" i="17"/>
  <c r="C37" i="17"/>
  <c r="D37" i="17"/>
  <c r="C38" i="17"/>
  <c r="D38" i="17"/>
  <c r="C39" i="17"/>
  <c r="D39" i="17"/>
  <c r="D28" i="17"/>
  <c r="C28" i="17"/>
  <c r="D27" i="17"/>
  <c r="C27" i="17"/>
  <c r="D26" i="17"/>
  <c r="C26" i="17"/>
  <c r="D25" i="17"/>
  <c r="C25" i="17"/>
  <c r="D24" i="17"/>
  <c r="C24" i="17"/>
  <c r="D23" i="17"/>
  <c r="C23" i="17"/>
  <c r="D22" i="17"/>
  <c r="C22" i="17"/>
  <c r="D21" i="17"/>
  <c r="C21" i="17"/>
  <c r="D20" i="17"/>
  <c r="C20" i="17"/>
  <c r="D19" i="17"/>
  <c r="C19" i="17"/>
  <c r="D18" i="17"/>
  <c r="C18" i="17"/>
  <c r="D17" i="17"/>
  <c r="C17" i="17"/>
  <c r="D16" i="17"/>
  <c r="C16" i="17"/>
  <c r="D15" i="17"/>
  <c r="C15" i="17"/>
  <c r="D14" i="17"/>
  <c r="C14" i="17"/>
  <c r="D13" i="17"/>
  <c r="C13" i="17"/>
  <c r="D12" i="17"/>
  <c r="C12" i="17"/>
  <c r="D11" i="17"/>
  <c r="C11" i="17"/>
  <c r="D10" i="17"/>
  <c r="C10" i="17"/>
  <c r="D9" i="17"/>
  <c r="C9" i="17"/>
  <c r="D8" i="17"/>
  <c r="C8" i="17"/>
  <c r="D7" i="17"/>
  <c r="C7" i="17"/>
  <c r="D6" i="17"/>
  <c r="C6" i="17"/>
  <c r="D5" i="17"/>
  <c r="C5" i="17"/>
  <c r="D4" i="17"/>
  <c r="C4" i="17"/>
  <c r="D13" i="16"/>
  <c r="D14" i="16"/>
  <c r="D15" i="16"/>
  <c r="D16" i="16"/>
  <c r="D17" i="16"/>
  <c r="D18" i="16"/>
  <c r="C14" i="16"/>
  <c r="C15" i="16"/>
  <c r="C16" i="16"/>
  <c r="C17" i="16"/>
  <c r="C18" i="16"/>
  <c r="D19" i="16"/>
  <c r="E15" i="18" l="1"/>
  <c r="K6" i="18" s="1"/>
  <c r="E14" i="20"/>
  <c r="E16" i="20"/>
  <c r="E18" i="20"/>
  <c r="F14" i="20"/>
  <c r="F16" i="20"/>
  <c r="F18" i="20"/>
  <c r="D13" i="20"/>
  <c r="D19" i="20" s="1"/>
  <c r="D15" i="20"/>
  <c r="E13" i="20"/>
  <c r="E15" i="20"/>
  <c r="F13" i="20"/>
  <c r="F15" i="20"/>
  <c r="K8" i="19"/>
  <c r="E14" i="19"/>
  <c r="K5" i="19" s="1"/>
  <c r="E16" i="19"/>
  <c r="K7" i="19" s="1"/>
  <c r="E18" i="19"/>
  <c r="K9" i="19" s="1"/>
  <c r="F14" i="19"/>
  <c r="F16" i="19"/>
  <c r="F18" i="19"/>
  <c r="D13" i="19"/>
  <c r="D19" i="19" s="1"/>
  <c r="D15" i="19"/>
  <c r="E13" i="19"/>
  <c r="E15" i="19"/>
  <c r="K6" i="19" s="1"/>
  <c r="F13" i="19"/>
  <c r="F15" i="19"/>
  <c r="F13" i="18"/>
  <c r="E14" i="18"/>
  <c r="K5" i="18" s="1"/>
  <c r="F15" i="18"/>
  <c r="E16" i="18"/>
  <c r="K7" i="18" s="1"/>
  <c r="E17" i="18"/>
  <c r="K8" i="18" s="1"/>
  <c r="F17" i="18"/>
  <c r="E13" i="18"/>
  <c r="K9" i="18"/>
  <c r="C14" i="18"/>
  <c r="C16" i="18"/>
  <c r="C18" i="18"/>
  <c r="D14" i="18"/>
  <c r="D16" i="18"/>
  <c r="D18" i="18"/>
  <c r="F14" i="18"/>
  <c r="F16" i="18"/>
  <c r="C13" i="18"/>
  <c r="C19" i="18" s="1"/>
  <c r="C15" i="18"/>
  <c r="D13" i="18"/>
  <c r="D19" i="18" s="1"/>
  <c r="D15" i="18"/>
  <c r="BA54" i="17"/>
  <c r="BR53" i="17"/>
  <c r="BJ53" i="17"/>
  <c r="BQ29" i="17"/>
  <c r="AS53" i="17"/>
  <c r="BK30" i="17"/>
  <c r="BT28" i="17"/>
  <c r="BB53" i="17"/>
  <c r="AZ53" i="17"/>
  <c r="AR53" i="17"/>
  <c r="BK39" i="17"/>
  <c r="BS31" i="17"/>
  <c r="BK31" i="17"/>
  <c r="BK53" i="17" s="1"/>
  <c r="BU32" i="17"/>
  <c r="BM32" i="17"/>
  <c r="BH28" i="17"/>
  <c r="BO33" i="17"/>
  <c r="L56" i="17"/>
  <c r="J56" i="17"/>
  <c r="S53" i="17"/>
  <c r="I56" i="17"/>
  <c r="C56" i="17"/>
  <c r="Q56" i="17"/>
  <c r="P56" i="17"/>
  <c r="H56" i="17"/>
  <c r="K56" i="17"/>
  <c r="O56" i="17"/>
  <c r="G56" i="17"/>
  <c r="N56" i="17"/>
  <c r="F56" i="17"/>
  <c r="S39" i="17"/>
  <c r="D56" i="17"/>
  <c r="BS54" i="17"/>
  <c r="BU54" i="17"/>
  <c r="BT54" i="17"/>
  <c r="BU53" i="17"/>
  <c r="BT53" i="17"/>
  <c r="BQ53" i="17"/>
  <c r="BS53" i="17"/>
  <c r="BP53" i="17"/>
  <c r="BL53" i="17"/>
  <c r="BN53" i="17"/>
  <c r="BO53" i="17"/>
  <c r="BH53" i="17"/>
  <c r="AT53" i="17"/>
  <c r="AV53" i="17"/>
  <c r="AL34" i="17"/>
  <c r="Y53" i="17"/>
  <c r="AJ32" i="17"/>
  <c r="AL32" i="17" s="1"/>
  <c r="AC53" i="17"/>
  <c r="AJ28" i="17"/>
  <c r="AL28" i="17" s="1"/>
  <c r="E126" i="10"/>
  <c r="AP28" i="17" s="1"/>
  <c r="BI28" i="17" s="1"/>
  <c r="F126" i="10"/>
  <c r="G126" i="10"/>
  <c r="H126" i="10"/>
  <c r="I126" i="10"/>
  <c r="J126" i="10"/>
  <c r="K126" i="10"/>
  <c r="L126" i="10"/>
  <c r="M126" i="10"/>
  <c r="N126" i="10"/>
  <c r="O126" i="10"/>
  <c r="P126" i="10"/>
  <c r="Q126" i="10"/>
  <c r="R126" i="10"/>
  <c r="S126" i="10"/>
  <c r="T126" i="10"/>
  <c r="U126" i="10"/>
  <c r="V126" i="10"/>
  <c r="W126" i="10"/>
  <c r="X126" i="10"/>
  <c r="Y126" i="10"/>
  <c r="Z126" i="10"/>
  <c r="AA126" i="10"/>
  <c r="AB126" i="10"/>
  <c r="AC126" i="10"/>
  <c r="AD126" i="10"/>
  <c r="AE126" i="10"/>
  <c r="AF126" i="10"/>
  <c r="AG126" i="10"/>
  <c r="AH126" i="10"/>
  <c r="AI126" i="10"/>
  <c r="AJ126" i="10"/>
  <c r="AK126" i="10"/>
  <c r="AL126" i="10"/>
  <c r="E127" i="10"/>
  <c r="AP29" i="17" s="1"/>
  <c r="BI29" i="17" s="1"/>
  <c r="BV29" i="17" s="1"/>
  <c r="F127" i="10"/>
  <c r="G127" i="10"/>
  <c r="H127" i="10"/>
  <c r="I127" i="10"/>
  <c r="J127" i="10"/>
  <c r="K127" i="10"/>
  <c r="L127" i="10"/>
  <c r="M127" i="10"/>
  <c r="N127" i="10"/>
  <c r="O127" i="10"/>
  <c r="P127" i="10"/>
  <c r="Q127" i="10"/>
  <c r="R127" i="10"/>
  <c r="S127" i="10"/>
  <c r="T127" i="10"/>
  <c r="U127" i="10"/>
  <c r="V127" i="10"/>
  <c r="W127" i="10"/>
  <c r="X127" i="10"/>
  <c r="Y127" i="10"/>
  <c r="Z127" i="10"/>
  <c r="AA127" i="10"/>
  <c r="AB127" i="10"/>
  <c r="AC127" i="10"/>
  <c r="AD127" i="10"/>
  <c r="AE127" i="10"/>
  <c r="AF127" i="10"/>
  <c r="AG127" i="10"/>
  <c r="AH127" i="10"/>
  <c r="AI127" i="10"/>
  <c r="AJ127" i="10"/>
  <c r="AK127" i="10"/>
  <c r="AL127" i="10"/>
  <c r="E128" i="10"/>
  <c r="AP30" i="17" s="1"/>
  <c r="BI30" i="17" s="1"/>
  <c r="BV30" i="17" s="1"/>
  <c r="F128" i="10"/>
  <c r="G128" i="10"/>
  <c r="H128" i="10"/>
  <c r="I128" i="10"/>
  <c r="J128" i="10"/>
  <c r="K128" i="10"/>
  <c r="L128" i="10"/>
  <c r="M128" i="10"/>
  <c r="N128" i="10"/>
  <c r="O128" i="10"/>
  <c r="P128" i="10"/>
  <c r="Q128" i="10"/>
  <c r="R128" i="10"/>
  <c r="S128" i="10"/>
  <c r="T128" i="10"/>
  <c r="U128" i="10"/>
  <c r="V128" i="10"/>
  <c r="W128" i="10"/>
  <c r="X128" i="10"/>
  <c r="Y128" i="10"/>
  <c r="Z128" i="10"/>
  <c r="AA128" i="10"/>
  <c r="AB128" i="10"/>
  <c r="AC128" i="10"/>
  <c r="AD128" i="10"/>
  <c r="AE128" i="10"/>
  <c r="AF128" i="10"/>
  <c r="AG128" i="10"/>
  <c r="AH128" i="10"/>
  <c r="AI128" i="10"/>
  <c r="AJ128" i="10"/>
  <c r="AK128" i="10"/>
  <c r="AL128" i="10"/>
  <c r="E129" i="10"/>
  <c r="AP31" i="17" s="1"/>
  <c r="BI31" i="17" s="1"/>
  <c r="F129" i="10"/>
  <c r="G129" i="10"/>
  <c r="H129" i="10"/>
  <c r="I129" i="10"/>
  <c r="J129" i="10"/>
  <c r="K129" i="10"/>
  <c r="L129" i="10"/>
  <c r="M129" i="10"/>
  <c r="N129" i="10"/>
  <c r="O129" i="10"/>
  <c r="P129" i="10"/>
  <c r="Q129" i="10"/>
  <c r="R129" i="10"/>
  <c r="S129" i="10"/>
  <c r="T129" i="10"/>
  <c r="U129" i="10"/>
  <c r="V129" i="10"/>
  <c r="W129" i="10"/>
  <c r="X129" i="10"/>
  <c r="Y129" i="10"/>
  <c r="Z129" i="10"/>
  <c r="AA129" i="10"/>
  <c r="AB129" i="10"/>
  <c r="AC129" i="10"/>
  <c r="AD129" i="10"/>
  <c r="AE129" i="10"/>
  <c r="AF129" i="10"/>
  <c r="AG129" i="10"/>
  <c r="AH129" i="10"/>
  <c r="AI129" i="10"/>
  <c r="AJ129" i="10"/>
  <c r="AK129" i="10"/>
  <c r="AL129" i="10"/>
  <c r="E130" i="10"/>
  <c r="AP32" i="17" s="1"/>
  <c r="BI32" i="17" s="1"/>
  <c r="F130" i="10"/>
  <c r="G130" i="10"/>
  <c r="H130" i="10"/>
  <c r="I130" i="10"/>
  <c r="J130" i="10"/>
  <c r="K130" i="10"/>
  <c r="L130" i="10"/>
  <c r="M130" i="10"/>
  <c r="N130" i="10"/>
  <c r="O130" i="10"/>
  <c r="P130" i="10"/>
  <c r="Q130" i="10"/>
  <c r="R130" i="10"/>
  <c r="S130" i="10"/>
  <c r="T130" i="10"/>
  <c r="U130" i="10"/>
  <c r="V130" i="10"/>
  <c r="W130" i="10"/>
  <c r="X130" i="10"/>
  <c r="Y130" i="10"/>
  <c r="Z130" i="10"/>
  <c r="AA130" i="10"/>
  <c r="AB130" i="10"/>
  <c r="AC130" i="10"/>
  <c r="AD130" i="10"/>
  <c r="AE130" i="10"/>
  <c r="AF130" i="10"/>
  <c r="AG130" i="10"/>
  <c r="AH130" i="10"/>
  <c r="AI130" i="10"/>
  <c r="AJ130" i="10"/>
  <c r="AK130" i="10"/>
  <c r="AL130" i="10"/>
  <c r="E131" i="10"/>
  <c r="AP33" i="17" s="1"/>
  <c r="BI33" i="17" s="1"/>
  <c r="BV33" i="17" s="1"/>
  <c r="F131" i="10"/>
  <c r="G131" i="10"/>
  <c r="H131" i="10"/>
  <c r="I131" i="10"/>
  <c r="J131" i="10"/>
  <c r="K131" i="10"/>
  <c r="L131" i="10"/>
  <c r="M131" i="10"/>
  <c r="N131" i="10"/>
  <c r="O131" i="10"/>
  <c r="P131" i="10"/>
  <c r="Q131" i="10"/>
  <c r="R131" i="10"/>
  <c r="S131" i="10"/>
  <c r="T131" i="10"/>
  <c r="U131" i="10"/>
  <c r="V131" i="10"/>
  <c r="W131" i="10"/>
  <c r="X131" i="10"/>
  <c r="Y131" i="10"/>
  <c r="Z131" i="10"/>
  <c r="AA131" i="10"/>
  <c r="AB131" i="10"/>
  <c r="AC131" i="10"/>
  <c r="AD131" i="10"/>
  <c r="AE131" i="10"/>
  <c r="AF131" i="10"/>
  <c r="AG131" i="10"/>
  <c r="AH131" i="10"/>
  <c r="AI131" i="10"/>
  <c r="AJ131" i="10"/>
  <c r="AK131" i="10"/>
  <c r="AL131" i="10"/>
  <c r="E132" i="10"/>
  <c r="AP34" i="17" s="1"/>
  <c r="F132" i="10"/>
  <c r="G132" i="10"/>
  <c r="H132" i="10"/>
  <c r="I132" i="10"/>
  <c r="J132" i="10"/>
  <c r="K132" i="10"/>
  <c r="L132" i="10"/>
  <c r="M132" i="10"/>
  <c r="N132" i="10"/>
  <c r="O132" i="10"/>
  <c r="P132" i="10"/>
  <c r="Q132" i="10"/>
  <c r="R132" i="10"/>
  <c r="S132" i="10"/>
  <c r="T132" i="10"/>
  <c r="U132" i="10"/>
  <c r="V132" i="10"/>
  <c r="W132" i="10"/>
  <c r="X132" i="10"/>
  <c r="Y132" i="10"/>
  <c r="Z132" i="10"/>
  <c r="AA132" i="10"/>
  <c r="AB132" i="10"/>
  <c r="AC132" i="10"/>
  <c r="AD132" i="10"/>
  <c r="AE132" i="10"/>
  <c r="AF132" i="10"/>
  <c r="AG132" i="10"/>
  <c r="AH132" i="10"/>
  <c r="AI132" i="10"/>
  <c r="AJ132" i="10"/>
  <c r="AK132" i="10"/>
  <c r="AL132" i="10"/>
  <c r="E133" i="10"/>
  <c r="AP35" i="17" s="1"/>
  <c r="BI35" i="17" s="1"/>
  <c r="BV35" i="17" s="1"/>
  <c r="F133" i="10"/>
  <c r="G133" i="10"/>
  <c r="H133" i="10"/>
  <c r="I133" i="10"/>
  <c r="J133" i="10"/>
  <c r="K133" i="10"/>
  <c r="L133" i="10"/>
  <c r="M133" i="10"/>
  <c r="N133" i="10"/>
  <c r="O133" i="10"/>
  <c r="P133" i="10"/>
  <c r="Q133" i="10"/>
  <c r="R133" i="10"/>
  <c r="S133" i="10"/>
  <c r="T133" i="10"/>
  <c r="U133" i="10"/>
  <c r="V133" i="10"/>
  <c r="W133" i="10"/>
  <c r="X133" i="10"/>
  <c r="Y133" i="10"/>
  <c r="Z133" i="10"/>
  <c r="AA133" i="10"/>
  <c r="AB133" i="10"/>
  <c r="AC133" i="10"/>
  <c r="AD133" i="10"/>
  <c r="AE133" i="10"/>
  <c r="AF133" i="10"/>
  <c r="AG133" i="10"/>
  <c r="AH133" i="10"/>
  <c r="AI133" i="10"/>
  <c r="AJ133" i="10"/>
  <c r="AK133" i="10"/>
  <c r="AL133" i="10"/>
  <c r="E134" i="10"/>
  <c r="AP36" i="17" s="1"/>
  <c r="BI36" i="17" s="1"/>
  <c r="BV36" i="17" s="1"/>
  <c r="F134" i="10"/>
  <c r="G134" i="10"/>
  <c r="H134" i="10"/>
  <c r="I134" i="10"/>
  <c r="J134" i="10"/>
  <c r="K134" i="10"/>
  <c r="L134" i="10"/>
  <c r="M134" i="10"/>
  <c r="N134" i="10"/>
  <c r="O134" i="10"/>
  <c r="P134" i="10"/>
  <c r="Q134" i="10"/>
  <c r="R134" i="10"/>
  <c r="S134" i="10"/>
  <c r="T134" i="10"/>
  <c r="U134" i="10"/>
  <c r="V134" i="10"/>
  <c r="W134" i="10"/>
  <c r="X134" i="10"/>
  <c r="Y134" i="10"/>
  <c r="Z134" i="10"/>
  <c r="AA134" i="10"/>
  <c r="AB134" i="10"/>
  <c r="AC134" i="10"/>
  <c r="AD134" i="10"/>
  <c r="AE134" i="10"/>
  <c r="AF134" i="10"/>
  <c r="AG134" i="10"/>
  <c r="AH134" i="10"/>
  <c r="AI134" i="10"/>
  <c r="AJ134" i="10"/>
  <c r="AK134" i="10"/>
  <c r="AL134" i="10"/>
  <c r="E135" i="10"/>
  <c r="AP37" i="17" s="1"/>
  <c r="BI37" i="17" s="1"/>
  <c r="BV37" i="17" s="1"/>
  <c r="F135" i="10"/>
  <c r="G135" i="10"/>
  <c r="H135" i="10"/>
  <c r="I135" i="10"/>
  <c r="J135" i="10"/>
  <c r="K135" i="10"/>
  <c r="L135" i="10"/>
  <c r="M135" i="10"/>
  <c r="N135" i="10"/>
  <c r="O135" i="10"/>
  <c r="P135" i="10"/>
  <c r="Q135" i="10"/>
  <c r="R135" i="10"/>
  <c r="S135" i="10"/>
  <c r="T135" i="10"/>
  <c r="U135" i="10"/>
  <c r="V135" i="10"/>
  <c r="W135" i="10"/>
  <c r="X135" i="10"/>
  <c r="Y135" i="10"/>
  <c r="Z135" i="10"/>
  <c r="AA135" i="10"/>
  <c r="AB135" i="10"/>
  <c r="AC135" i="10"/>
  <c r="AD135" i="10"/>
  <c r="AE135" i="10"/>
  <c r="AF135" i="10"/>
  <c r="AG135" i="10"/>
  <c r="AH135" i="10"/>
  <c r="AI135" i="10"/>
  <c r="AJ135" i="10"/>
  <c r="AK135" i="10"/>
  <c r="AL135" i="10"/>
  <c r="E136" i="10"/>
  <c r="AP38" i="17" s="1"/>
  <c r="BI38" i="17" s="1"/>
  <c r="BV38" i="17" s="1"/>
  <c r="F136" i="10"/>
  <c r="G136" i="10"/>
  <c r="H136" i="10"/>
  <c r="I136" i="10"/>
  <c r="J136" i="10"/>
  <c r="K136" i="10"/>
  <c r="L136" i="10"/>
  <c r="M136" i="10"/>
  <c r="N136" i="10"/>
  <c r="O136" i="10"/>
  <c r="P136" i="10"/>
  <c r="Q136" i="10"/>
  <c r="R136" i="10"/>
  <c r="S136" i="10"/>
  <c r="T136" i="10"/>
  <c r="U136" i="10"/>
  <c r="V136" i="10"/>
  <c r="W136" i="10"/>
  <c r="X136" i="10"/>
  <c r="Y136" i="10"/>
  <c r="Z136" i="10"/>
  <c r="AA136" i="10"/>
  <c r="AB136" i="10"/>
  <c r="AC136" i="10"/>
  <c r="AD136" i="10"/>
  <c r="AE136" i="10"/>
  <c r="AF136" i="10"/>
  <c r="AG136" i="10"/>
  <c r="AH136" i="10"/>
  <c r="AI136" i="10"/>
  <c r="AJ136" i="10"/>
  <c r="AK136" i="10"/>
  <c r="AL136" i="10"/>
  <c r="E137" i="10"/>
  <c r="AP39" i="17" s="1"/>
  <c r="BI39" i="17" s="1"/>
  <c r="F137" i="10"/>
  <c r="G137" i="10"/>
  <c r="H137" i="10"/>
  <c r="I137" i="10"/>
  <c r="J137" i="10"/>
  <c r="K137" i="10"/>
  <c r="L137" i="10"/>
  <c r="M137" i="10"/>
  <c r="N137" i="10"/>
  <c r="O137" i="10"/>
  <c r="P137" i="10"/>
  <c r="Q137" i="10"/>
  <c r="R137" i="10"/>
  <c r="S137" i="10"/>
  <c r="T137" i="10"/>
  <c r="U137" i="10"/>
  <c r="V137" i="10"/>
  <c r="W137" i="10"/>
  <c r="X137" i="10"/>
  <c r="Y137" i="10"/>
  <c r="Z137" i="10"/>
  <c r="AA137" i="10"/>
  <c r="AB137" i="10"/>
  <c r="AC137" i="10"/>
  <c r="AD137" i="10"/>
  <c r="AE137" i="10"/>
  <c r="AF137" i="10"/>
  <c r="AG137" i="10"/>
  <c r="AH137" i="10"/>
  <c r="AI137" i="10"/>
  <c r="AJ137" i="10"/>
  <c r="AK137" i="10"/>
  <c r="AL137" i="10"/>
  <c r="E138" i="10"/>
  <c r="AP40" i="17" s="1"/>
  <c r="F138" i="10"/>
  <c r="AQ40" i="17" s="1"/>
  <c r="G138" i="10"/>
  <c r="H138" i="10"/>
  <c r="AR40" i="17" s="1"/>
  <c r="AR54" i="17" s="1"/>
  <c r="I138" i="10"/>
  <c r="J138" i="10"/>
  <c r="K138" i="10"/>
  <c r="L138" i="10"/>
  <c r="M138" i="10"/>
  <c r="N138" i="10"/>
  <c r="O138" i="10"/>
  <c r="P138" i="10"/>
  <c r="Q138" i="10"/>
  <c r="R138" i="10"/>
  <c r="S138" i="10"/>
  <c r="T138" i="10"/>
  <c r="U138" i="10"/>
  <c r="AV40" i="17" s="1"/>
  <c r="V138" i="10"/>
  <c r="W138" i="10"/>
  <c r="X138" i="10"/>
  <c r="Y138" i="10"/>
  <c r="Z138" i="10"/>
  <c r="AA138" i="10"/>
  <c r="AB138" i="10"/>
  <c r="AX40" i="17" s="1"/>
  <c r="AC138" i="10"/>
  <c r="AY40" i="17" s="1"/>
  <c r="AD138" i="10"/>
  <c r="AE138" i="10"/>
  <c r="AF138" i="10"/>
  <c r="AG138" i="10"/>
  <c r="AL138" i="10"/>
  <c r="E139" i="10"/>
  <c r="AP41" i="17" s="1"/>
  <c r="F139" i="10"/>
  <c r="G139" i="10"/>
  <c r="H139" i="10"/>
  <c r="AR41" i="17" s="1"/>
  <c r="I139" i="10"/>
  <c r="J139" i="10"/>
  <c r="K139" i="10"/>
  <c r="L139" i="10"/>
  <c r="M139" i="10"/>
  <c r="N139" i="10"/>
  <c r="AT41" i="17" s="1"/>
  <c r="O139" i="10"/>
  <c r="P139" i="10"/>
  <c r="Q139" i="10"/>
  <c r="R139" i="10"/>
  <c r="S139" i="10"/>
  <c r="T139" i="10"/>
  <c r="U139" i="10"/>
  <c r="V139" i="10"/>
  <c r="W139" i="10"/>
  <c r="AW41" i="17" s="1"/>
  <c r="X139" i="10"/>
  <c r="Y139" i="10"/>
  <c r="Z139" i="10"/>
  <c r="AA139" i="10"/>
  <c r="AB139" i="10"/>
  <c r="AX41" i="17" s="1"/>
  <c r="AC139" i="10"/>
  <c r="AD139" i="10"/>
  <c r="AE139" i="10"/>
  <c r="AF139" i="10"/>
  <c r="AG139" i="10"/>
  <c r="AH139" i="10"/>
  <c r="AI139" i="10"/>
  <c r="AJ139" i="10"/>
  <c r="AL139" i="10"/>
  <c r="E140" i="10"/>
  <c r="AP42" i="17" s="1"/>
  <c r="F140" i="10"/>
  <c r="AQ42" i="17" s="1"/>
  <c r="G140" i="10"/>
  <c r="H140" i="10"/>
  <c r="AR42" i="17" s="1"/>
  <c r="I140" i="10"/>
  <c r="J140" i="10"/>
  <c r="K140" i="10"/>
  <c r="L140" i="10"/>
  <c r="M140" i="10"/>
  <c r="N140" i="10"/>
  <c r="AT42" i="17" s="1"/>
  <c r="O140" i="10"/>
  <c r="P140" i="10"/>
  <c r="Q140" i="10"/>
  <c r="R140" i="10"/>
  <c r="S140" i="10"/>
  <c r="T140" i="10"/>
  <c r="U140" i="10"/>
  <c r="V140" i="10"/>
  <c r="W140" i="10"/>
  <c r="AW42" i="17" s="1"/>
  <c r="X140" i="10"/>
  <c r="Y140" i="10"/>
  <c r="Z140" i="10"/>
  <c r="AA140" i="10"/>
  <c r="AB140" i="10"/>
  <c r="AX42" i="17" s="1"/>
  <c r="AC140" i="10"/>
  <c r="AY42" i="17" s="1"/>
  <c r="AD140" i="10"/>
  <c r="AE140" i="10"/>
  <c r="AF140" i="10"/>
  <c r="AG140" i="10"/>
  <c r="AH140" i="10"/>
  <c r="AI140" i="10"/>
  <c r="AJ140" i="10"/>
  <c r="AL140" i="10"/>
  <c r="E141" i="10"/>
  <c r="AP43" i="17" s="1"/>
  <c r="F141" i="10"/>
  <c r="AQ43" i="17" s="1"/>
  <c r="G141" i="10"/>
  <c r="H141" i="10"/>
  <c r="AR43" i="17" s="1"/>
  <c r="I141" i="10"/>
  <c r="J141" i="10"/>
  <c r="K141" i="10"/>
  <c r="L141" i="10"/>
  <c r="M141" i="10"/>
  <c r="N141" i="10"/>
  <c r="AT43" i="17" s="1"/>
  <c r="O141" i="10"/>
  <c r="P141" i="10"/>
  <c r="Q141" i="10"/>
  <c r="R141" i="10"/>
  <c r="S141" i="10"/>
  <c r="T141" i="10"/>
  <c r="U141" i="10"/>
  <c r="AV43" i="17" s="1"/>
  <c r="V141" i="10"/>
  <c r="W141" i="10"/>
  <c r="X141" i="10"/>
  <c r="Y141" i="10"/>
  <c r="Z141" i="10"/>
  <c r="AA141" i="10"/>
  <c r="AB141" i="10"/>
  <c r="AX43" i="17" s="1"/>
  <c r="AC141" i="10"/>
  <c r="AY43" i="17" s="1"/>
  <c r="AD141" i="10"/>
  <c r="AE141" i="10"/>
  <c r="AF141" i="10"/>
  <c r="AG141" i="10"/>
  <c r="AH141" i="10"/>
  <c r="AI141" i="10"/>
  <c r="AJ141" i="10"/>
  <c r="AK141" i="10"/>
  <c r="AL141" i="10"/>
  <c r="E142" i="10"/>
  <c r="AP44" i="17" s="1"/>
  <c r="F142" i="10"/>
  <c r="AQ44" i="17" s="1"/>
  <c r="G142" i="10"/>
  <c r="H142" i="10"/>
  <c r="AR44" i="17" s="1"/>
  <c r="I142" i="10"/>
  <c r="J142" i="10"/>
  <c r="K142" i="10"/>
  <c r="L142" i="10"/>
  <c r="M142" i="10"/>
  <c r="N142" i="10"/>
  <c r="O142" i="10"/>
  <c r="P142" i="10"/>
  <c r="Q142" i="10"/>
  <c r="R142" i="10"/>
  <c r="S142" i="10"/>
  <c r="T142" i="10"/>
  <c r="U142" i="10"/>
  <c r="AV44" i="17" s="1"/>
  <c r="V142" i="10"/>
  <c r="W142" i="10"/>
  <c r="X142" i="10"/>
  <c r="Y142" i="10"/>
  <c r="Z142" i="10"/>
  <c r="AA142" i="10"/>
  <c r="AB142" i="10"/>
  <c r="AX44" i="17" s="1"/>
  <c r="AC142" i="10"/>
  <c r="AY44" i="17" s="1"/>
  <c r="AD142" i="10"/>
  <c r="AE142" i="10"/>
  <c r="AF142" i="10"/>
  <c r="AH142" i="10"/>
  <c r="AI142" i="10"/>
  <c r="AL142" i="10"/>
  <c r="E143" i="10"/>
  <c r="AP45" i="17" s="1"/>
  <c r="F143" i="10"/>
  <c r="AQ45" i="17" s="1"/>
  <c r="G143" i="10"/>
  <c r="H143" i="10"/>
  <c r="AR45" i="17" s="1"/>
  <c r="I143" i="10"/>
  <c r="J143" i="10"/>
  <c r="K143" i="10"/>
  <c r="L143" i="10"/>
  <c r="M143" i="10"/>
  <c r="N143" i="10"/>
  <c r="O143" i="10"/>
  <c r="P143" i="10"/>
  <c r="Q143" i="10"/>
  <c r="R143" i="10"/>
  <c r="S143" i="10"/>
  <c r="T143" i="10"/>
  <c r="U143" i="10"/>
  <c r="V143" i="10"/>
  <c r="W143" i="10"/>
  <c r="X143" i="10"/>
  <c r="Y143" i="10"/>
  <c r="Z143" i="10"/>
  <c r="AA143" i="10"/>
  <c r="AB143" i="10"/>
  <c r="AX45" i="17" s="1"/>
  <c r="AC143" i="10"/>
  <c r="AD143" i="10"/>
  <c r="AE143" i="10"/>
  <c r="AF143" i="10"/>
  <c r="AG143" i="10"/>
  <c r="AH143" i="10"/>
  <c r="AI143" i="10"/>
  <c r="AK143" i="10"/>
  <c r="AL143" i="10"/>
  <c r="E144" i="10"/>
  <c r="AP46" i="17" s="1"/>
  <c r="F144" i="10"/>
  <c r="AQ46" i="17" s="1"/>
  <c r="G144" i="10"/>
  <c r="H144" i="10"/>
  <c r="AR46" i="17" s="1"/>
  <c r="I144" i="10"/>
  <c r="J144" i="10"/>
  <c r="K144" i="10"/>
  <c r="L144" i="10"/>
  <c r="M144" i="10"/>
  <c r="N144" i="10"/>
  <c r="O144" i="10"/>
  <c r="P144" i="10"/>
  <c r="Q144" i="10"/>
  <c r="R144" i="10"/>
  <c r="S144" i="10"/>
  <c r="T144" i="10"/>
  <c r="U144" i="10"/>
  <c r="AV46" i="17" s="1"/>
  <c r="V144" i="10"/>
  <c r="W144" i="10"/>
  <c r="X144" i="10"/>
  <c r="Y144" i="10"/>
  <c r="Z144" i="10"/>
  <c r="AA144" i="10"/>
  <c r="AB144" i="10"/>
  <c r="AX46" i="17" s="1"/>
  <c r="AC144" i="10"/>
  <c r="AY46" i="17" s="1"/>
  <c r="AD144" i="10"/>
  <c r="AE144" i="10"/>
  <c r="AF144" i="10"/>
  <c r="AG144" i="10"/>
  <c r="AH144" i="10"/>
  <c r="AI144" i="10"/>
  <c r="AJ144" i="10"/>
  <c r="AK144" i="10"/>
  <c r="AL144" i="10"/>
  <c r="E145" i="10"/>
  <c r="AP47" i="17" s="1"/>
  <c r="F145" i="10"/>
  <c r="G145" i="10"/>
  <c r="H145" i="10"/>
  <c r="AR47" i="17" s="1"/>
  <c r="I145" i="10"/>
  <c r="AS47" i="17" s="1"/>
  <c r="J145" i="10"/>
  <c r="K145" i="10"/>
  <c r="L145" i="10"/>
  <c r="M145" i="10"/>
  <c r="N145" i="10"/>
  <c r="O145" i="10"/>
  <c r="P145" i="10"/>
  <c r="Q145" i="10"/>
  <c r="AU47" i="17" s="1"/>
  <c r="R145" i="10"/>
  <c r="S145" i="10"/>
  <c r="T145" i="10"/>
  <c r="U145" i="10"/>
  <c r="V145" i="10"/>
  <c r="W145" i="10"/>
  <c r="X145" i="10"/>
  <c r="Y145" i="10"/>
  <c r="Z145" i="10"/>
  <c r="AA145" i="10"/>
  <c r="AB145" i="10"/>
  <c r="AX47" i="17" s="1"/>
  <c r="AC145" i="10"/>
  <c r="AY47" i="17" s="1"/>
  <c r="AD145" i="10"/>
  <c r="AE145" i="10"/>
  <c r="AF145" i="10"/>
  <c r="AG145" i="10"/>
  <c r="AH145" i="10"/>
  <c r="AI145" i="10"/>
  <c r="AJ145" i="10"/>
  <c r="AK145" i="10"/>
  <c r="AL145" i="10"/>
  <c r="E146" i="10"/>
  <c r="AP48" i="17" s="1"/>
  <c r="F146" i="10"/>
  <c r="G146" i="10"/>
  <c r="H146" i="10"/>
  <c r="AR48" i="17" s="1"/>
  <c r="I146" i="10"/>
  <c r="AS48" i="17" s="1"/>
  <c r="J146" i="10"/>
  <c r="K146" i="10"/>
  <c r="L146" i="10"/>
  <c r="M146" i="10"/>
  <c r="N146" i="10"/>
  <c r="O146" i="10"/>
  <c r="P146" i="10"/>
  <c r="Q146" i="10"/>
  <c r="AU48" i="17" s="1"/>
  <c r="R146" i="10"/>
  <c r="S146" i="10"/>
  <c r="T146" i="10"/>
  <c r="U146" i="10"/>
  <c r="V146" i="10"/>
  <c r="W146" i="10"/>
  <c r="AW48" i="17" s="1"/>
  <c r="X146" i="10"/>
  <c r="Y146" i="10"/>
  <c r="Z146" i="10"/>
  <c r="AA146" i="10"/>
  <c r="AB146" i="10"/>
  <c r="AX48" i="17" s="1"/>
  <c r="AC146" i="10"/>
  <c r="AD146" i="10"/>
  <c r="AE146" i="10"/>
  <c r="AF146" i="10"/>
  <c r="AG146" i="10"/>
  <c r="AH146" i="10"/>
  <c r="AI146" i="10"/>
  <c r="AJ146" i="10"/>
  <c r="AK146" i="10"/>
  <c r="AL146" i="10"/>
  <c r="E147" i="10"/>
  <c r="AP49" i="17" s="1"/>
  <c r="F147" i="10"/>
  <c r="G147" i="10"/>
  <c r="H147" i="10"/>
  <c r="AR49" i="17" s="1"/>
  <c r="I147" i="10"/>
  <c r="J147" i="10"/>
  <c r="K147" i="10"/>
  <c r="L147" i="10"/>
  <c r="M147" i="10"/>
  <c r="N147" i="10"/>
  <c r="O147" i="10"/>
  <c r="P147" i="10"/>
  <c r="Q147" i="10"/>
  <c r="R147" i="10"/>
  <c r="S147" i="10"/>
  <c r="T147" i="10"/>
  <c r="U147" i="10"/>
  <c r="AV49" i="17" s="1"/>
  <c r="V147" i="10"/>
  <c r="W147" i="10"/>
  <c r="AW49" i="17" s="1"/>
  <c r="X147" i="10"/>
  <c r="Y147" i="10"/>
  <c r="Z147" i="10"/>
  <c r="AA147" i="10"/>
  <c r="AB147" i="10"/>
  <c r="AX49" i="17" s="1"/>
  <c r="AC147" i="10"/>
  <c r="AY49" i="17" s="1"/>
  <c r="AD147" i="10"/>
  <c r="AE147" i="10"/>
  <c r="AF147" i="10"/>
  <c r="AG147" i="10"/>
  <c r="AH147" i="10"/>
  <c r="AJ147" i="10"/>
  <c r="AL147" i="10"/>
  <c r="E148" i="10"/>
  <c r="AP50" i="17" s="1"/>
  <c r="F148" i="10"/>
  <c r="G148" i="10"/>
  <c r="H148" i="10"/>
  <c r="AR50" i="17" s="1"/>
  <c r="I148" i="10"/>
  <c r="J148" i="10"/>
  <c r="K148" i="10"/>
  <c r="L148" i="10"/>
  <c r="M148" i="10"/>
  <c r="N148" i="10"/>
  <c r="O148" i="10"/>
  <c r="P148" i="10"/>
  <c r="Q148" i="10"/>
  <c r="R148" i="10"/>
  <c r="S148" i="10"/>
  <c r="T148" i="10"/>
  <c r="U148" i="10"/>
  <c r="AV50" i="17" s="1"/>
  <c r="V148" i="10"/>
  <c r="W148" i="10"/>
  <c r="AW50" i="17" s="1"/>
  <c r="X148" i="10"/>
  <c r="Y148" i="10"/>
  <c r="Z148" i="10"/>
  <c r="AA148" i="10"/>
  <c r="AB148" i="10"/>
  <c r="AX50" i="17" s="1"/>
  <c r="AC148" i="10"/>
  <c r="AY50" i="17" s="1"/>
  <c r="AD148" i="10"/>
  <c r="AE148" i="10"/>
  <c r="AF148" i="10"/>
  <c r="AG148" i="10"/>
  <c r="AH148" i="10"/>
  <c r="AI148" i="10"/>
  <c r="AJ148" i="10"/>
  <c r="AK148" i="10"/>
  <c r="AL148" i="10"/>
  <c r="E149" i="10"/>
  <c r="AP51" i="17" s="1"/>
  <c r="F149" i="10"/>
  <c r="AQ51" i="17" s="1"/>
  <c r="G149" i="10"/>
  <c r="H149" i="10"/>
  <c r="AR51" i="17" s="1"/>
  <c r="I149" i="10"/>
  <c r="J149" i="10"/>
  <c r="K149" i="10"/>
  <c r="L149" i="10"/>
  <c r="M149" i="10"/>
  <c r="N149" i="10"/>
  <c r="O149" i="10"/>
  <c r="P149" i="10"/>
  <c r="Q149" i="10"/>
  <c r="R149" i="10"/>
  <c r="S149" i="10"/>
  <c r="T149" i="10"/>
  <c r="U149" i="10"/>
  <c r="AV51" i="17" s="1"/>
  <c r="V149" i="10"/>
  <c r="W149" i="10"/>
  <c r="X149" i="10"/>
  <c r="Y149" i="10"/>
  <c r="Z149" i="10"/>
  <c r="AA149" i="10"/>
  <c r="AB149" i="10"/>
  <c r="AX51" i="17" s="1"/>
  <c r="AC149" i="10"/>
  <c r="AY51" i="17" s="1"/>
  <c r="AD149" i="10"/>
  <c r="AE149" i="10"/>
  <c r="AF149" i="10"/>
  <c r="AG149" i="10"/>
  <c r="AH149" i="10"/>
  <c r="AI149" i="10"/>
  <c r="AJ149" i="10"/>
  <c r="AK149" i="10"/>
  <c r="AL149" i="10"/>
  <c r="E77" i="10"/>
  <c r="F77" i="10"/>
  <c r="G77" i="10"/>
  <c r="H77" i="10"/>
  <c r="I77" i="10"/>
  <c r="J77" i="10"/>
  <c r="K77" i="10"/>
  <c r="L77" i="10"/>
  <c r="M77" i="10"/>
  <c r="N77" i="10"/>
  <c r="O77" i="10"/>
  <c r="P77" i="10"/>
  <c r="Q77" i="10"/>
  <c r="R77" i="10"/>
  <c r="S77" i="10"/>
  <c r="T77" i="10"/>
  <c r="U77" i="10"/>
  <c r="V77" i="10"/>
  <c r="W77" i="10"/>
  <c r="X77" i="10"/>
  <c r="Y77" i="10"/>
  <c r="Z77" i="10"/>
  <c r="AA77" i="10"/>
  <c r="AB77" i="10"/>
  <c r="AC77" i="10"/>
  <c r="AD77" i="10"/>
  <c r="AE77" i="10"/>
  <c r="AF77" i="10"/>
  <c r="AG77" i="10"/>
  <c r="AH77" i="10"/>
  <c r="AI77" i="10"/>
  <c r="AJ77" i="10"/>
  <c r="AK77" i="10"/>
  <c r="AL77" i="10"/>
  <c r="E78" i="10"/>
  <c r="F78" i="10"/>
  <c r="G78" i="10"/>
  <c r="H78" i="10"/>
  <c r="I78" i="10"/>
  <c r="J78" i="10"/>
  <c r="K78" i="10"/>
  <c r="L78" i="10"/>
  <c r="M78" i="10"/>
  <c r="N78" i="10"/>
  <c r="O78" i="10"/>
  <c r="P78" i="10"/>
  <c r="Q78" i="10"/>
  <c r="R78" i="10"/>
  <c r="S78" i="10"/>
  <c r="T78" i="10"/>
  <c r="U78" i="10"/>
  <c r="V78" i="10"/>
  <c r="W78" i="10"/>
  <c r="X78" i="10"/>
  <c r="Y78" i="10"/>
  <c r="Z78" i="10"/>
  <c r="AA78" i="10"/>
  <c r="AB78" i="10"/>
  <c r="AC78" i="10"/>
  <c r="AD78" i="10"/>
  <c r="AE78" i="10"/>
  <c r="AF78" i="10"/>
  <c r="AG78" i="10"/>
  <c r="AH78" i="10"/>
  <c r="AI78" i="10"/>
  <c r="AJ78" i="10"/>
  <c r="AK78" i="10"/>
  <c r="AL78" i="10"/>
  <c r="E79" i="10"/>
  <c r="F79" i="10"/>
  <c r="G79" i="10"/>
  <c r="H79" i="10"/>
  <c r="I79" i="10"/>
  <c r="J79" i="10"/>
  <c r="K79" i="10"/>
  <c r="L79" i="10"/>
  <c r="M79" i="10"/>
  <c r="N79" i="10"/>
  <c r="O79" i="10"/>
  <c r="P79" i="10"/>
  <c r="Q79" i="10"/>
  <c r="R79" i="10"/>
  <c r="S79" i="10"/>
  <c r="T79" i="10"/>
  <c r="U79" i="10"/>
  <c r="V79" i="10"/>
  <c r="W79" i="10"/>
  <c r="X79" i="10"/>
  <c r="Y79" i="10"/>
  <c r="Z79" i="10"/>
  <c r="AA79" i="10"/>
  <c r="AB79" i="10"/>
  <c r="AC79" i="10"/>
  <c r="AD79" i="10"/>
  <c r="AE79" i="10"/>
  <c r="AF79" i="10"/>
  <c r="AG79" i="10"/>
  <c r="AH79" i="10"/>
  <c r="AI79" i="10"/>
  <c r="AJ79" i="10"/>
  <c r="AK79" i="10"/>
  <c r="AL79" i="10"/>
  <c r="E80" i="10"/>
  <c r="F80" i="10"/>
  <c r="G80" i="10"/>
  <c r="H80" i="10"/>
  <c r="I80" i="10"/>
  <c r="J80" i="10"/>
  <c r="K80" i="10"/>
  <c r="L80" i="10"/>
  <c r="M80" i="10"/>
  <c r="N80" i="10"/>
  <c r="O80" i="10"/>
  <c r="P80" i="10"/>
  <c r="Q80" i="10"/>
  <c r="R80" i="10"/>
  <c r="S80" i="10"/>
  <c r="T80" i="10"/>
  <c r="U80" i="10"/>
  <c r="V80" i="10"/>
  <c r="W80" i="10"/>
  <c r="X80" i="10"/>
  <c r="Y80" i="10"/>
  <c r="Z80" i="10"/>
  <c r="AA80" i="10"/>
  <c r="AB80" i="10"/>
  <c r="AC80" i="10"/>
  <c r="AD80" i="10"/>
  <c r="AE80" i="10"/>
  <c r="AF80" i="10"/>
  <c r="AG80" i="10"/>
  <c r="AH80" i="10"/>
  <c r="AI80" i="10"/>
  <c r="AJ80" i="10"/>
  <c r="AK80" i="10"/>
  <c r="AL80" i="10"/>
  <c r="E81" i="10"/>
  <c r="F81" i="10"/>
  <c r="G81" i="10"/>
  <c r="H81" i="10"/>
  <c r="I81" i="10"/>
  <c r="J81" i="10"/>
  <c r="K81" i="10"/>
  <c r="L81" i="10"/>
  <c r="M81" i="10"/>
  <c r="N81" i="10"/>
  <c r="O81" i="10"/>
  <c r="P81" i="10"/>
  <c r="Q81" i="10"/>
  <c r="R81" i="10"/>
  <c r="S81" i="10"/>
  <c r="T81" i="10"/>
  <c r="U81" i="10"/>
  <c r="V81" i="10"/>
  <c r="W81" i="10"/>
  <c r="X81" i="10"/>
  <c r="Y81" i="10"/>
  <c r="Z81" i="10"/>
  <c r="AA81" i="10"/>
  <c r="AB81" i="10"/>
  <c r="AC81" i="10"/>
  <c r="AD81" i="10"/>
  <c r="AE81" i="10"/>
  <c r="AF81" i="10"/>
  <c r="AG81" i="10"/>
  <c r="AH81" i="10"/>
  <c r="AI81" i="10"/>
  <c r="AJ81" i="10"/>
  <c r="AK81" i="10"/>
  <c r="AL81" i="10"/>
  <c r="E82" i="10"/>
  <c r="F82" i="10"/>
  <c r="G82" i="10"/>
  <c r="H82" i="10"/>
  <c r="I82" i="10"/>
  <c r="J82" i="10"/>
  <c r="K82" i="10"/>
  <c r="L82" i="10"/>
  <c r="M82" i="10"/>
  <c r="N82" i="10"/>
  <c r="O82" i="10"/>
  <c r="P82" i="10"/>
  <c r="Q82" i="10"/>
  <c r="R82" i="10"/>
  <c r="S82" i="10"/>
  <c r="T82" i="10"/>
  <c r="U82" i="10"/>
  <c r="V82" i="10"/>
  <c r="W82" i="10"/>
  <c r="X82" i="10"/>
  <c r="Y82" i="10"/>
  <c r="Z82" i="10"/>
  <c r="AA82" i="10"/>
  <c r="AB82" i="10"/>
  <c r="AC82" i="10"/>
  <c r="AD82" i="10"/>
  <c r="AE82" i="10"/>
  <c r="AF82" i="10"/>
  <c r="AG82" i="10"/>
  <c r="AH82" i="10"/>
  <c r="AI82" i="10"/>
  <c r="AJ82" i="10"/>
  <c r="AK82" i="10"/>
  <c r="AL82" i="10"/>
  <c r="E83" i="10"/>
  <c r="F83" i="10"/>
  <c r="G83" i="10"/>
  <c r="H83" i="10"/>
  <c r="I83" i="10"/>
  <c r="J83" i="10"/>
  <c r="K83" i="10"/>
  <c r="L83" i="10"/>
  <c r="M83" i="10"/>
  <c r="N83" i="10"/>
  <c r="O83" i="10"/>
  <c r="P83" i="10"/>
  <c r="Q83" i="10"/>
  <c r="R83" i="10"/>
  <c r="S83" i="10"/>
  <c r="T83" i="10"/>
  <c r="U83" i="10"/>
  <c r="V83" i="10"/>
  <c r="W83" i="10"/>
  <c r="X83" i="10"/>
  <c r="Y83" i="10"/>
  <c r="Z83" i="10"/>
  <c r="AA83" i="10"/>
  <c r="AB83" i="10"/>
  <c r="AC83" i="10"/>
  <c r="AD83" i="10"/>
  <c r="AE83" i="10"/>
  <c r="AF83" i="10"/>
  <c r="AG83" i="10"/>
  <c r="AH83" i="10"/>
  <c r="AI83" i="10"/>
  <c r="AJ83" i="10"/>
  <c r="AK83" i="10"/>
  <c r="AL83" i="10"/>
  <c r="E84" i="10"/>
  <c r="F84" i="10"/>
  <c r="G84" i="10"/>
  <c r="H84" i="10"/>
  <c r="I84" i="10"/>
  <c r="J84" i="10"/>
  <c r="K84" i="10"/>
  <c r="L84" i="10"/>
  <c r="M84" i="10"/>
  <c r="N84" i="10"/>
  <c r="O84" i="10"/>
  <c r="P84" i="10"/>
  <c r="Q84" i="10"/>
  <c r="R84" i="10"/>
  <c r="S84" i="10"/>
  <c r="T84" i="10"/>
  <c r="U84" i="10"/>
  <c r="V84" i="10"/>
  <c r="W84" i="10"/>
  <c r="X84" i="10"/>
  <c r="Y84" i="10"/>
  <c r="Z84" i="10"/>
  <c r="AA84" i="10"/>
  <c r="AB84" i="10"/>
  <c r="AC84" i="10"/>
  <c r="AD84" i="10"/>
  <c r="AE84" i="10"/>
  <c r="AF84" i="10"/>
  <c r="AG84" i="10"/>
  <c r="AH84" i="10"/>
  <c r="AI84" i="10"/>
  <c r="AJ84" i="10"/>
  <c r="AK84" i="10"/>
  <c r="AL84" i="10"/>
  <c r="E85" i="10"/>
  <c r="F85" i="10"/>
  <c r="G85" i="10"/>
  <c r="H85" i="10"/>
  <c r="I85" i="10"/>
  <c r="J85" i="10"/>
  <c r="K85" i="10"/>
  <c r="L85" i="10"/>
  <c r="M85" i="10"/>
  <c r="N85" i="10"/>
  <c r="O85" i="10"/>
  <c r="P85" i="10"/>
  <c r="Q85" i="10"/>
  <c r="R85" i="10"/>
  <c r="S85" i="10"/>
  <c r="T85" i="10"/>
  <c r="U85" i="10"/>
  <c r="V85" i="10"/>
  <c r="W85" i="10"/>
  <c r="X85" i="10"/>
  <c r="Y85" i="10"/>
  <c r="Z85" i="10"/>
  <c r="AA85" i="10"/>
  <c r="AB85" i="10"/>
  <c r="AC85" i="10"/>
  <c r="AD85" i="10"/>
  <c r="AE85" i="10"/>
  <c r="AF85" i="10"/>
  <c r="AG85" i="10"/>
  <c r="AH85" i="10"/>
  <c r="AI85" i="10"/>
  <c r="AJ85" i="10"/>
  <c r="AK85" i="10"/>
  <c r="AL85" i="10"/>
  <c r="E86" i="10"/>
  <c r="F86" i="10"/>
  <c r="G86" i="10"/>
  <c r="H86" i="10"/>
  <c r="I86" i="10"/>
  <c r="J86" i="10"/>
  <c r="K86" i="10"/>
  <c r="L86" i="10"/>
  <c r="M86" i="10"/>
  <c r="N86" i="10"/>
  <c r="O86" i="10"/>
  <c r="P86" i="10"/>
  <c r="Q86" i="10"/>
  <c r="R86" i="10"/>
  <c r="S86" i="10"/>
  <c r="T86" i="10"/>
  <c r="U86" i="10"/>
  <c r="V86" i="10"/>
  <c r="W86" i="10"/>
  <c r="X86" i="10"/>
  <c r="Y86" i="10"/>
  <c r="Z86" i="10"/>
  <c r="AA86" i="10"/>
  <c r="AB86" i="10"/>
  <c r="AC86" i="10"/>
  <c r="AD86" i="10"/>
  <c r="AE86" i="10"/>
  <c r="AF86" i="10"/>
  <c r="AG86" i="10"/>
  <c r="AH86" i="10"/>
  <c r="AI86" i="10"/>
  <c r="AJ86" i="10"/>
  <c r="AK86" i="10"/>
  <c r="AL86" i="10"/>
  <c r="E87" i="10"/>
  <c r="F87" i="10"/>
  <c r="G87" i="10"/>
  <c r="H87" i="10"/>
  <c r="I87" i="10"/>
  <c r="J87" i="10"/>
  <c r="K87" i="10"/>
  <c r="L87" i="10"/>
  <c r="M87" i="10"/>
  <c r="N87" i="10"/>
  <c r="O87" i="10"/>
  <c r="P87" i="10"/>
  <c r="Q87" i="10"/>
  <c r="R87" i="10"/>
  <c r="S87" i="10"/>
  <c r="T87" i="10"/>
  <c r="U87" i="10"/>
  <c r="V87" i="10"/>
  <c r="W87" i="10"/>
  <c r="X87" i="10"/>
  <c r="Y87" i="10"/>
  <c r="Z87" i="10"/>
  <c r="AA87" i="10"/>
  <c r="AB87" i="10"/>
  <c r="AC87" i="10"/>
  <c r="AD87" i="10"/>
  <c r="AE87" i="10"/>
  <c r="AF87" i="10"/>
  <c r="AG87" i="10"/>
  <c r="AH87" i="10"/>
  <c r="AI87" i="10"/>
  <c r="AJ87" i="10"/>
  <c r="AK87" i="10"/>
  <c r="AL87" i="10"/>
  <c r="E88" i="10"/>
  <c r="F88" i="10"/>
  <c r="G88" i="10"/>
  <c r="H88" i="10"/>
  <c r="I88" i="10"/>
  <c r="J88" i="10"/>
  <c r="K88" i="10"/>
  <c r="L88" i="10"/>
  <c r="M88" i="10"/>
  <c r="N88" i="10"/>
  <c r="O88" i="10"/>
  <c r="P88" i="10"/>
  <c r="Q88" i="10"/>
  <c r="R88" i="10"/>
  <c r="S88" i="10"/>
  <c r="T88" i="10"/>
  <c r="U88" i="10"/>
  <c r="V88" i="10"/>
  <c r="W88" i="10"/>
  <c r="X88" i="10"/>
  <c r="Y88" i="10"/>
  <c r="Z88" i="10"/>
  <c r="AA88" i="10"/>
  <c r="AB88" i="10"/>
  <c r="AC88" i="10"/>
  <c r="AD88" i="10"/>
  <c r="AE88" i="10"/>
  <c r="AF88" i="10"/>
  <c r="AG88" i="10"/>
  <c r="AH88" i="10"/>
  <c r="AI88" i="10"/>
  <c r="AJ88" i="10"/>
  <c r="AK88" i="10"/>
  <c r="AL88" i="10"/>
  <c r="E89" i="10"/>
  <c r="W40" i="17" s="1"/>
  <c r="W54" i="17" s="1"/>
  <c r="F89" i="10"/>
  <c r="G89" i="10"/>
  <c r="H89" i="10"/>
  <c r="Y40" i="17" s="1"/>
  <c r="I89" i="10"/>
  <c r="J89" i="10"/>
  <c r="K89" i="10"/>
  <c r="L89" i="10"/>
  <c r="M89" i="10"/>
  <c r="N89" i="10"/>
  <c r="O89" i="10"/>
  <c r="P89" i="10"/>
  <c r="Q89" i="10"/>
  <c r="R89" i="10"/>
  <c r="S89" i="10"/>
  <c r="T89" i="10"/>
  <c r="U89" i="10"/>
  <c r="V89" i="10"/>
  <c r="W89" i="10"/>
  <c r="AD40" i="17" s="1"/>
  <c r="X89" i="10"/>
  <c r="Y89" i="10"/>
  <c r="Z89" i="10"/>
  <c r="AA89" i="10"/>
  <c r="AB89" i="10"/>
  <c r="AE40" i="17" s="1"/>
  <c r="AC89" i="10"/>
  <c r="AF40" i="17" s="1"/>
  <c r="AD89" i="10"/>
  <c r="AE89" i="10"/>
  <c r="AF89" i="10"/>
  <c r="AG89" i="10"/>
  <c r="AH89" i="10"/>
  <c r="AI89" i="10"/>
  <c r="AJ89" i="10"/>
  <c r="AK89" i="10"/>
  <c r="AL89" i="10"/>
  <c r="E90" i="10"/>
  <c r="W41" i="17" s="1"/>
  <c r="F90" i="10"/>
  <c r="G90" i="10"/>
  <c r="H90" i="10"/>
  <c r="Y41" i="17" s="1"/>
  <c r="I90" i="10"/>
  <c r="J90" i="10"/>
  <c r="K90" i="10"/>
  <c r="L90" i="10"/>
  <c r="M90" i="10"/>
  <c r="N90" i="10"/>
  <c r="O90" i="10"/>
  <c r="P90" i="10"/>
  <c r="Q90" i="10"/>
  <c r="R90" i="10"/>
  <c r="S90" i="10"/>
  <c r="T90" i="10"/>
  <c r="U90" i="10"/>
  <c r="AC41" i="17" s="1"/>
  <c r="V90" i="10"/>
  <c r="W90" i="10"/>
  <c r="X90" i="10"/>
  <c r="Y90" i="10"/>
  <c r="Z90" i="10"/>
  <c r="AA90" i="10"/>
  <c r="AB90" i="10"/>
  <c r="AE41" i="17" s="1"/>
  <c r="AC90" i="10"/>
  <c r="AF41" i="17" s="1"/>
  <c r="AD90" i="10"/>
  <c r="AE90" i="10"/>
  <c r="AF90" i="10"/>
  <c r="AG90" i="10"/>
  <c r="AH90" i="10"/>
  <c r="AI90" i="10"/>
  <c r="AJ90" i="10"/>
  <c r="AK90" i="10"/>
  <c r="AL90" i="10"/>
  <c r="E91" i="10"/>
  <c r="W42" i="17" s="1"/>
  <c r="F91" i="10"/>
  <c r="X42" i="17" s="1"/>
  <c r="G91" i="10"/>
  <c r="H91" i="10"/>
  <c r="Y42" i="17" s="1"/>
  <c r="I91" i="10"/>
  <c r="J91" i="10"/>
  <c r="K91" i="10"/>
  <c r="L91" i="10"/>
  <c r="M91" i="10"/>
  <c r="N91" i="10"/>
  <c r="O91" i="10"/>
  <c r="P91" i="10"/>
  <c r="Q91" i="10"/>
  <c r="AB42" i="17" s="1"/>
  <c r="R91" i="10"/>
  <c r="S91" i="10"/>
  <c r="T91" i="10"/>
  <c r="U91" i="10"/>
  <c r="AC42" i="17" s="1"/>
  <c r="V91" i="10"/>
  <c r="W91" i="10"/>
  <c r="X91" i="10"/>
  <c r="Y91" i="10"/>
  <c r="Z91" i="10"/>
  <c r="AA91" i="10"/>
  <c r="AB91" i="10"/>
  <c r="AE42" i="17" s="1"/>
  <c r="AC91" i="10"/>
  <c r="AF42" i="17" s="1"/>
  <c r="AD91" i="10"/>
  <c r="AE91" i="10"/>
  <c r="AF91" i="10"/>
  <c r="AG91" i="10"/>
  <c r="AH91" i="10"/>
  <c r="AI91" i="10"/>
  <c r="AJ91" i="10"/>
  <c r="AK91" i="10"/>
  <c r="AL91" i="10"/>
  <c r="E92" i="10"/>
  <c r="W43" i="17" s="1"/>
  <c r="F92" i="10"/>
  <c r="X43" i="17" s="1"/>
  <c r="G92" i="10"/>
  <c r="H92" i="10"/>
  <c r="Y43" i="17" s="1"/>
  <c r="I92" i="10"/>
  <c r="Z43" i="17" s="1"/>
  <c r="J92" i="10"/>
  <c r="K92" i="10"/>
  <c r="L92" i="10"/>
  <c r="M92" i="10"/>
  <c r="N92" i="10"/>
  <c r="AA43" i="17" s="1"/>
  <c r="O92" i="10"/>
  <c r="P92" i="10"/>
  <c r="Q92" i="10"/>
  <c r="AB43" i="17" s="1"/>
  <c r="R92" i="10"/>
  <c r="S92" i="10"/>
  <c r="T92" i="10"/>
  <c r="U92" i="10"/>
  <c r="V92" i="10"/>
  <c r="W92" i="10"/>
  <c r="X92" i="10"/>
  <c r="Y92" i="10"/>
  <c r="Z92" i="10"/>
  <c r="AA92" i="10"/>
  <c r="AB92" i="10"/>
  <c r="AE43" i="17" s="1"/>
  <c r="AC92" i="10"/>
  <c r="AD92" i="10"/>
  <c r="AE92" i="10"/>
  <c r="AF92" i="10"/>
  <c r="AG92" i="10"/>
  <c r="AH92" i="10"/>
  <c r="AI92" i="10"/>
  <c r="AJ92" i="10"/>
  <c r="AK92" i="10"/>
  <c r="AL92" i="10"/>
  <c r="E93" i="10"/>
  <c r="W44" i="17" s="1"/>
  <c r="F93" i="10"/>
  <c r="G93" i="10"/>
  <c r="H93" i="10"/>
  <c r="Y44" i="17" s="1"/>
  <c r="I93" i="10"/>
  <c r="J93" i="10"/>
  <c r="K93" i="10"/>
  <c r="L93" i="10"/>
  <c r="M93" i="10"/>
  <c r="N93" i="10"/>
  <c r="O93" i="10"/>
  <c r="P93" i="10"/>
  <c r="Q93" i="10"/>
  <c r="R93" i="10"/>
  <c r="S93" i="10"/>
  <c r="T93" i="10"/>
  <c r="U93" i="10"/>
  <c r="V93" i="10"/>
  <c r="W93" i="10"/>
  <c r="AD44" i="17" s="1"/>
  <c r="X93" i="10"/>
  <c r="Y93" i="10"/>
  <c r="Z93" i="10"/>
  <c r="AA93" i="10"/>
  <c r="AB93" i="10"/>
  <c r="AE44" i="17" s="1"/>
  <c r="AC93" i="10"/>
  <c r="AF44" i="17" s="1"/>
  <c r="AD93" i="10"/>
  <c r="AE93" i="10"/>
  <c r="AF93" i="10"/>
  <c r="AG93" i="10"/>
  <c r="AH93" i="10"/>
  <c r="AI93" i="10"/>
  <c r="AJ93" i="10"/>
  <c r="AK93" i="10"/>
  <c r="AL93" i="10"/>
  <c r="E94" i="10"/>
  <c r="W45" i="17" s="1"/>
  <c r="F94" i="10"/>
  <c r="G94" i="10"/>
  <c r="H94" i="10"/>
  <c r="Y45" i="17" s="1"/>
  <c r="I94" i="10"/>
  <c r="J94" i="10"/>
  <c r="K94" i="10"/>
  <c r="L94" i="10"/>
  <c r="M94" i="10"/>
  <c r="N94" i="10"/>
  <c r="O94" i="10"/>
  <c r="P94" i="10"/>
  <c r="Q94" i="10"/>
  <c r="R94" i="10"/>
  <c r="S94" i="10"/>
  <c r="T94" i="10"/>
  <c r="U94" i="10"/>
  <c r="AC45" i="17" s="1"/>
  <c r="V94" i="10"/>
  <c r="W94" i="10"/>
  <c r="X94" i="10"/>
  <c r="Y94" i="10"/>
  <c r="Z94" i="10"/>
  <c r="AA94" i="10"/>
  <c r="AB94" i="10"/>
  <c r="AE45" i="17" s="1"/>
  <c r="AC94" i="10"/>
  <c r="AF45" i="17" s="1"/>
  <c r="AD94" i="10"/>
  <c r="AE94" i="10"/>
  <c r="AF94" i="10"/>
  <c r="AG94" i="10"/>
  <c r="AH94" i="10"/>
  <c r="AI94" i="10"/>
  <c r="AJ94" i="10"/>
  <c r="AK94" i="10"/>
  <c r="AL94" i="10"/>
  <c r="E95" i="10"/>
  <c r="W46" i="17" s="1"/>
  <c r="F95" i="10"/>
  <c r="X46" i="17" s="1"/>
  <c r="G95" i="10"/>
  <c r="H95" i="10"/>
  <c r="Y46" i="17" s="1"/>
  <c r="I95" i="10"/>
  <c r="J95" i="10"/>
  <c r="K95" i="10"/>
  <c r="L95" i="10"/>
  <c r="M95" i="10"/>
  <c r="N95" i="10"/>
  <c r="O95" i="10"/>
  <c r="P95" i="10"/>
  <c r="Q95" i="10"/>
  <c r="AB46" i="17" s="1"/>
  <c r="R95" i="10"/>
  <c r="S95" i="10"/>
  <c r="T95" i="10"/>
  <c r="U95" i="10"/>
  <c r="AC46" i="17" s="1"/>
  <c r="V95" i="10"/>
  <c r="W95" i="10"/>
  <c r="X95" i="10"/>
  <c r="Y95" i="10"/>
  <c r="Z95" i="10"/>
  <c r="AA95" i="10"/>
  <c r="AB95" i="10"/>
  <c r="AE46" i="17" s="1"/>
  <c r="AC95" i="10"/>
  <c r="AF46" i="17" s="1"/>
  <c r="AD95" i="10"/>
  <c r="AE95" i="10"/>
  <c r="AF95" i="10"/>
  <c r="AG95" i="10"/>
  <c r="AH95" i="10"/>
  <c r="AI95" i="10"/>
  <c r="AJ95" i="10"/>
  <c r="AK95" i="10"/>
  <c r="AL95" i="10"/>
  <c r="E96" i="10"/>
  <c r="W47" i="17" s="1"/>
  <c r="F96" i="10"/>
  <c r="X47" i="17" s="1"/>
  <c r="G96" i="10"/>
  <c r="H96" i="10"/>
  <c r="Y47" i="17" s="1"/>
  <c r="I96" i="10"/>
  <c r="Z47" i="17" s="1"/>
  <c r="J96" i="10"/>
  <c r="K96" i="10"/>
  <c r="L96" i="10"/>
  <c r="M96" i="10"/>
  <c r="N96" i="10"/>
  <c r="AA47" i="17" s="1"/>
  <c r="O96" i="10"/>
  <c r="P96" i="10"/>
  <c r="Q96" i="10"/>
  <c r="AB47" i="17" s="1"/>
  <c r="R96" i="10"/>
  <c r="S96" i="10"/>
  <c r="T96" i="10"/>
  <c r="U96" i="10"/>
  <c r="V96" i="10"/>
  <c r="W96" i="10"/>
  <c r="X96" i="10"/>
  <c r="Y96" i="10"/>
  <c r="Z96" i="10"/>
  <c r="AA96" i="10"/>
  <c r="AB96" i="10"/>
  <c r="AE47" i="17" s="1"/>
  <c r="AC96" i="10"/>
  <c r="AD96" i="10"/>
  <c r="AE96" i="10"/>
  <c r="AF96" i="10"/>
  <c r="AG96" i="10"/>
  <c r="AH96" i="10"/>
  <c r="AI96" i="10"/>
  <c r="AJ96" i="10"/>
  <c r="AK96" i="10"/>
  <c r="AL96" i="10"/>
  <c r="E97" i="10"/>
  <c r="W48" i="17" s="1"/>
  <c r="F97" i="10"/>
  <c r="G97" i="10"/>
  <c r="H97" i="10"/>
  <c r="Y48" i="17" s="1"/>
  <c r="I97" i="10"/>
  <c r="J97" i="10"/>
  <c r="K97" i="10"/>
  <c r="L97" i="10"/>
  <c r="M97" i="10"/>
  <c r="N97" i="10"/>
  <c r="O97" i="10"/>
  <c r="P97" i="10"/>
  <c r="Q97" i="10"/>
  <c r="R97" i="10"/>
  <c r="S97" i="10"/>
  <c r="T97" i="10"/>
  <c r="U97" i="10"/>
  <c r="V97" i="10"/>
  <c r="W97" i="10"/>
  <c r="AD48" i="17" s="1"/>
  <c r="X97" i="10"/>
  <c r="Y97" i="10"/>
  <c r="Z97" i="10"/>
  <c r="AA97" i="10"/>
  <c r="AB97" i="10"/>
  <c r="AE48" i="17" s="1"/>
  <c r="AC97" i="10"/>
  <c r="AF48" i="17" s="1"/>
  <c r="AD97" i="10"/>
  <c r="AE97" i="10"/>
  <c r="AF97" i="10"/>
  <c r="AG97" i="10"/>
  <c r="AH97" i="10"/>
  <c r="AI97" i="10"/>
  <c r="AJ97" i="10"/>
  <c r="AK97" i="10"/>
  <c r="AL97" i="10"/>
  <c r="E98" i="10"/>
  <c r="W49" i="17" s="1"/>
  <c r="F98" i="10"/>
  <c r="G98" i="10"/>
  <c r="H98" i="10"/>
  <c r="Y49" i="17" s="1"/>
  <c r="I98" i="10"/>
  <c r="J98" i="10"/>
  <c r="K98" i="10"/>
  <c r="L98" i="10"/>
  <c r="M98" i="10"/>
  <c r="N98" i="10"/>
  <c r="O98" i="10"/>
  <c r="P98" i="10"/>
  <c r="Q98" i="10"/>
  <c r="R98" i="10"/>
  <c r="S98" i="10"/>
  <c r="T98" i="10"/>
  <c r="U98" i="10"/>
  <c r="AC49" i="17" s="1"/>
  <c r="V98" i="10"/>
  <c r="W98" i="10"/>
  <c r="X98" i="10"/>
  <c r="Y98" i="10"/>
  <c r="Z98" i="10"/>
  <c r="AA98" i="10"/>
  <c r="AB98" i="10"/>
  <c r="AE49" i="17" s="1"/>
  <c r="AC98" i="10"/>
  <c r="AF49" i="17" s="1"/>
  <c r="AD98" i="10"/>
  <c r="AE98" i="10"/>
  <c r="AF98" i="10"/>
  <c r="AG98" i="10"/>
  <c r="AH98" i="10"/>
  <c r="AI98" i="10"/>
  <c r="AJ98" i="10"/>
  <c r="AK98" i="10"/>
  <c r="AL98" i="10"/>
  <c r="E99" i="10"/>
  <c r="W50" i="17" s="1"/>
  <c r="F99" i="10"/>
  <c r="X50" i="17" s="1"/>
  <c r="G99" i="10"/>
  <c r="H99" i="10"/>
  <c r="Y50" i="17" s="1"/>
  <c r="I99" i="10"/>
  <c r="J99" i="10"/>
  <c r="K99" i="10"/>
  <c r="L99" i="10"/>
  <c r="M99" i="10"/>
  <c r="N99" i="10"/>
  <c r="O99" i="10"/>
  <c r="P99" i="10"/>
  <c r="Q99" i="10"/>
  <c r="R99" i="10"/>
  <c r="S99" i="10"/>
  <c r="T99" i="10"/>
  <c r="U99" i="10"/>
  <c r="AC50" i="17" s="1"/>
  <c r="V99" i="10"/>
  <c r="W99" i="10"/>
  <c r="X99" i="10"/>
  <c r="Y99" i="10"/>
  <c r="Z99" i="10"/>
  <c r="AA99" i="10"/>
  <c r="AB99" i="10"/>
  <c r="AE50" i="17" s="1"/>
  <c r="AC99" i="10"/>
  <c r="AF50" i="17" s="1"/>
  <c r="AD99" i="10"/>
  <c r="AE99" i="10"/>
  <c r="AF99" i="10"/>
  <c r="AG99" i="10"/>
  <c r="AH99" i="10"/>
  <c r="AI99" i="10"/>
  <c r="AJ99" i="10"/>
  <c r="AK99" i="10"/>
  <c r="AL99" i="10"/>
  <c r="E100" i="10"/>
  <c r="W51" i="17" s="1"/>
  <c r="F100" i="10"/>
  <c r="X51" i="17" s="1"/>
  <c r="G100" i="10"/>
  <c r="H100" i="10"/>
  <c r="Y51" i="17" s="1"/>
  <c r="I100" i="10"/>
  <c r="Z51" i="17" s="1"/>
  <c r="J100" i="10"/>
  <c r="K100" i="10"/>
  <c r="L100" i="10"/>
  <c r="M100" i="10"/>
  <c r="N100" i="10"/>
  <c r="AA51" i="17" s="1"/>
  <c r="O100" i="10"/>
  <c r="P100" i="10"/>
  <c r="Q100" i="10"/>
  <c r="AB51" i="17" s="1"/>
  <c r="R100" i="10"/>
  <c r="S100" i="10"/>
  <c r="T100" i="10"/>
  <c r="U100" i="10"/>
  <c r="V100" i="10"/>
  <c r="W100" i="10"/>
  <c r="X100" i="10"/>
  <c r="Y100" i="10"/>
  <c r="Z100" i="10"/>
  <c r="AA100" i="10"/>
  <c r="AB100" i="10"/>
  <c r="AE51" i="17" s="1"/>
  <c r="AC100" i="10"/>
  <c r="AD100" i="10"/>
  <c r="AE100" i="10"/>
  <c r="AF100" i="10"/>
  <c r="AG100" i="10"/>
  <c r="AH100" i="10"/>
  <c r="AI100" i="10"/>
  <c r="AJ100" i="10"/>
  <c r="AK100" i="10"/>
  <c r="AL100" i="10"/>
  <c r="E28" i="10"/>
  <c r="F28" i="10"/>
  <c r="G28" i="10"/>
  <c r="H28" i="10"/>
  <c r="I28" i="10"/>
  <c r="J28" i="10"/>
  <c r="K28" i="10"/>
  <c r="L28" i="10"/>
  <c r="M28" i="10"/>
  <c r="N28" i="10"/>
  <c r="O28" i="10"/>
  <c r="P28" i="10"/>
  <c r="Q28" i="10"/>
  <c r="R28" i="10"/>
  <c r="S28" i="10"/>
  <c r="T28" i="10"/>
  <c r="U28" i="10"/>
  <c r="V28" i="10"/>
  <c r="W28" i="10"/>
  <c r="X28" i="10"/>
  <c r="Y28" i="10"/>
  <c r="Z28" i="10"/>
  <c r="AA28" i="10"/>
  <c r="AB28" i="10"/>
  <c r="AC28" i="10"/>
  <c r="AD28" i="10"/>
  <c r="AE28" i="10"/>
  <c r="AF28" i="10"/>
  <c r="AG28" i="10"/>
  <c r="AH28" i="10"/>
  <c r="AI28" i="10"/>
  <c r="AJ28" i="10"/>
  <c r="AK28" i="10"/>
  <c r="AL28" i="10"/>
  <c r="E29" i="10"/>
  <c r="F29" i="10"/>
  <c r="G29" i="10"/>
  <c r="H29" i="10"/>
  <c r="I29" i="10"/>
  <c r="J29" i="10"/>
  <c r="K29" i="10"/>
  <c r="L29" i="10"/>
  <c r="M29" i="10"/>
  <c r="N29" i="10"/>
  <c r="O29" i="10"/>
  <c r="P29" i="10"/>
  <c r="Q29" i="10"/>
  <c r="R29" i="10"/>
  <c r="S29" i="10"/>
  <c r="T29" i="10"/>
  <c r="U29" i="10"/>
  <c r="V29" i="10"/>
  <c r="W29" i="10"/>
  <c r="X29" i="10"/>
  <c r="Y29" i="10"/>
  <c r="Z29" i="10"/>
  <c r="AA29" i="10"/>
  <c r="AB29" i="10"/>
  <c r="AC29" i="10"/>
  <c r="AD29" i="10"/>
  <c r="AE29" i="10"/>
  <c r="AF29" i="10"/>
  <c r="AG29" i="10"/>
  <c r="AH29" i="10"/>
  <c r="AI29" i="10"/>
  <c r="AJ29" i="10"/>
  <c r="AK29" i="10"/>
  <c r="AL29" i="10"/>
  <c r="E30" i="10"/>
  <c r="F30" i="10"/>
  <c r="G30" i="10"/>
  <c r="H30" i="10"/>
  <c r="I30" i="10"/>
  <c r="J30" i="10"/>
  <c r="K30" i="10"/>
  <c r="L30" i="10"/>
  <c r="M30" i="10"/>
  <c r="N30" i="10"/>
  <c r="O30" i="10"/>
  <c r="P30" i="10"/>
  <c r="Q30" i="10"/>
  <c r="R30" i="10"/>
  <c r="S30" i="10"/>
  <c r="T30" i="10"/>
  <c r="U30" i="10"/>
  <c r="V30" i="10"/>
  <c r="W30" i="10"/>
  <c r="X30" i="10"/>
  <c r="Y30" i="10"/>
  <c r="Z30" i="10"/>
  <c r="AA30" i="10"/>
  <c r="AB30" i="10"/>
  <c r="AC30" i="10"/>
  <c r="AD30" i="10"/>
  <c r="AE30" i="10"/>
  <c r="AF30" i="10"/>
  <c r="AG30" i="10"/>
  <c r="AH30" i="10"/>
  <c r="AI30" i="10"/>
  <c r="AJ30" i="10"/>
  <c r="AK30" i="10"/>
  <c r="AL30" i="10"/>
  <c r="E31" i="10"/>
  <c r="F31" i="10"/>
  <c r="G31" i="10"/>
  <c r="H31" i="10"/>
  <c r="I31" i="10"/>
  <c r="J31" i="10"/>
  <c r="K31" i="10"/>
  <c r="L31" i="10"/>
  <c r="M31" i="10"/>
  <c r="N31" i="10"/>
  <c r="O31" i="10"/>
  <c r="P31" i="10"/>
  <c r="Q31" i="10"/>
  <c r="R31" i="10"/>
  <c r="S31" i="10"/>
  <c r="T31" i="10"/>
  <c r="U31" i="10"/>
  <c r="V31" i="10"/>
  <c r="W31" i="10"/>
  <c r="X31" i="10"/>
  <c r="Y31" i="10"/>
  <c r="Z31" i="10"/>
  <c r="AA31" i="10"/>
  <c r="AB31" i="10"/>
  <c r="AC31" i="10"/>
  <c r="AD31" i="10"/>
  <c r="AE31" i="10"/>
  <c r="AF31" i="10"/>
  <c r="AG31" i="10"/>
  <c r="AH31" i="10"/>
  <c r="AI31" i="10"/>
  <c r="AJ31" i="10"/>
  <c r="AK31" i="10"/>
  <c r="AL31" i="10"/>
  <c r="E32" i="10"/>
  <c r="F32" i="10"/>
  <c r="G32" i="10"/>
  <c r="H32" i="10"/>
  <c r="I32" i="10"/>
  <c r="J32" i="10"/>
  <c r="K32" i="10"/>
  <c r="L32" i="10"/>
  <c r="M32" i="10"/>
  <c r="N32" i="10"/>
  <c r="O32" i="10"/>
  <c r="P32" i="10"/>
  <c r="Q32" i="10"/>
  <c r="R32" i="10"/>
  <c r="S32" i="10"/>
  <c r="T32" i="10"/>
  <c r="U32" i="10"/>
  <c r="V32" i="10"/>
  <c r="W32" i="10"/>
  <c r="X32" i="10"/>
  <c r="Y32" i="10"/>
  <c r="Z32" i="10"/>
  <c r="AA32" i="10"/>
  <c r="AB32" i="10"/>
  <c r="AC32" i="10"/>
  <c r="AD32" i="10"/>
  <c r="AE32" i="10"/>
  <c r="AF32" i="10"/>
  <c r="AG32" i="10"/>
  <c r="AH32" i="10"/>
  <c r="AI32" i="10"/>
  <c r="AJ32" i="10"/>
  <c r="AK32" i="10"/>
  <c r="AL32" i="10"/>
  <c r="E33" i="10"/>
  <c r="F33" i="10"/>
  <c r="G33" i="10"/>
  <c r="H33" i="10"/>
  <c r="I33" i="10"/>
  <c r="J33" i="10"/>
  <c r="K33" i="10"/>
  <c r="L33" i="10"/>
  <c r="M33" i="10"/>
  <c r="N33" i="10"/>
  <c r="O33" i="10"/>
  <c r="P33" i="10"/>
  <c r="Q33" i="10"/>
  <c r="R33" i="10"/>
  <c r="S33" i="10"/>
  <c r="T33" i="10"/>
  <c r="U33" i="10"/>
  <c r="V33" i="10"/>
  <c r="W33" i="10"/>
  <c r="X33" i="10"/>
  <c r="Y33" i="10"/>
  <c r="Z33" i="10"/>
  <c r="AA33" i="10"/>
  <c r="AB33" i="10"/>
  <c r="AC33" i="10"/>
  <c r="AD33" i="10"/>
  <c r="AE33" i="10"/>
  <c r="AF33" i="10"/>
  <c r="AG33" i="10"/>
  <c r="AH33" i="10"/>
  <c r="AI33" i="10"/>
  <c r="AJ33" i="10"/>
  <c r="AK33" i="10"/>
  <c r="AL33" i="10"/>
  <c r="E34" i="10"/>
  <c r="F34" i="10"/>
  <c r="G34" i="10"/>
  <c r="H34" i="10"/>
  <c r="I34" i="10"/>
  <c r="J34" i="10"/>
  <c r="K34" i="10"/>
  <c r="L34" i="10"/>
  <c r="M34" i="10"/>
  <c r="N34" i="10"/>
  <c r="O34" i="10"/>
  <c r="P34" i="10"/>
  <c r="Q34" i="10"/>
  <c r="R34" i="10"/>
  <c r="S34" i="10"/>
  <c r="T34" i="10"/>
  <c r="U34" i="10"/>
  <c r="V34" i="10"/>
  <c r="W34" i="10"/>
  <c r="X34" i="10"/>
  <c r="Y34" i="10"/>
  <c r="Z34" i="10"/>
  <c r="AA34" i="10"/>
  <c r="AB34" i="10"/>
  <c r="AC34" i="10"/>
  <c r="AD34" i="10"/>
  <c r="AE34" i="10"/>
  <c r="AF34" i="10"/>
  <c r="AG34" i="10"/>
  <c r="AH34" i="10"/>
  <c r="AI34" i="10"/>
  <c r="AJ34" i="10"/>
  <c r="AK34" i="10"/>
  <c r="AL34" i="10"/>
  <c r="E35" i="10"/>
  <c r="F35" i="10"/>
  <c r="G35" i="10"/>
  <c r="H35" i="10"/>
  <c r="I35" i="10"/>
  <c r="J35" i="10"/>
  <c r="K35" i="10"/>
  <c r="L35" i="10"/>
  <c r="M35" i="10"/>
  <c r="N35" i="10"/>
  <c r="O35" i="10"/>
  <c r="P35" i="10"/>
  <c r="Q35" i="10"/>
  <c r="R35" i="10"/>
  <c r="S35" i="10"/>
  <c r="T35" i="10"/>
  <c r="U35" i="10"/>
  <c r="V35" i="10"/>
  <c r="W35" i="10"/>
  <c r="X35" i="10"/>
  <c r="Y35" i="10"/>
  <c r="Z35" i="10"/>
  <c r="AA35" i="10"/>
  <c r="AB35" i="10"/>
  <c r="AC35" i="10"/>
  <c r="AD35" i="10"/>
  <c r="AE35" i="10"/>
  <c r="AF35" i="10"/>
  <c r="AG35" i="10"/>
  <c r="AH35" i="10"/>
  <c r="AI35" i="10"/>
  <c r="AJ35" i="10"/>
  <c r="AK35" i="10"/>
  <c r="AL35" i="10"/>
  <c r="E36" i="10"/>
  <c r="F36" i="10"/>
  <c r="G36" i="10"/>
  <c r="H36" i="10"/>
  <c r="I36" i="10"/>
  <c r="J36" i="10"/>
  <c r="K36" i="10"/>
  <c r="L36" i="10"/>
  <c r="M36" i="10"/>
  <c r="N36" i="10"/>
  <c r="O36" i="10"/>
  <c r="P36" i="10"/>
  <c r="Q36" i="10"/>
  <c r="R36" i="10"/>
  <c r="S36" i="10"/>
  <c r="T36" i="10"/>
  <c r="U36" i="10"/>
  <c r="V36" i="10"/>
  <c r="W36" i="10"/>
  <c r="X36" i="10"/>
  <c r="Y36" i="10"/>
  <c r="Z36" i="10"/>
  <c r="AA36" i="10"/>
  <c r="AB36" i="10"/>
  <c r="AC36" i="10"/>
  <c r="AD36" i="10"/>
  <c r="AE36" i="10"/>
  <c r="AF36" i="10"/>
  <c r="AG36" i="10"/>
  <c r="AH36" i="10"/>
  <c r="AI36" i="10"/>
  <c r="AJ36" i="10"/>
  <c r="AK36" i="10"/>
  <c r="AL36" i="10"/>
  <c r="E37" i="10"/>
  <c r="F37" i="10"/>
  <c r="G37" i="10"/>
  <c r="H37" i="10"/>
  <c r="I37" i="10"/>
  <c r="J37" i="10"/>
  <c r="K37" i="10"/>
  <c r="L37" i="10"/>
  <c r="M37" i="10"/>
  <c r="N37" i="10"/>
  <c r="O37" i="10"/>
  <c r="P37" i="10"/>
  <c r="Q37" i="10"/>
  <c r="R37" i="10"/>
  <c r="S37" i="10"/>
  <c r="T37" i="10"/>
  <c r="U37" i="10"/>
  <c r="V37" i="10"/>
  <c r="W37" i="10"/>
  <c r="X37" i="10"/>
  <c r="Y37" i="10"/>
  <c r="Z37" i="10"/>
  <c r="AA37" i="10"/>
  <c r="AB37" i="10"/>
  <c r="AC37" i="10"/>
  <c r="AD37" i="10"/>
  <c r="AE37" i="10"/>
  <c r="AF37" i="10"/>
  <c r="AG37" i="10"/>
  <c r="AH37" i="10"/>
  <c r="AI37" i="10"/>
  <c r="AJ37" i="10"/>
  <c r="AK37" i="10"/>
  <c r="AL37" i="10"/>
  <c r="E38" i="10"/>
  <c r="F38" i="10"/>
  <c r="G38" i="10"/>
  <c r="H38" i="10"/>
  <c r="I38" i="10"/>
  <c r="J38" i="10"/>
  <c r="K38" i="10"/>
  <c r="L38" i="10"/>
  <c r="M38" i="10"/>
  <c r="N38" i="10"/>
  <c r="O38" i="10"/>
  <c r="P38" i="10"/>
  <c r="Q38" i="10"/>
  <c r="R38" i="10"/>
  <c r="S38" i="10"/>
  <c r="T38" i="10"/>
  <c r="U38" i="10"/>
  <c r="V38" i="10"/>
  <c r="W38" i="10"/>
  <c r="X38" i="10"/>
  <c r="Y38" i="10"/>
  <c r="Z38" i="10"/>
  <c r="AA38" i="10"/>
  <c r="AB38" i="10"/>
  <c r="AC38" i="10"/>
  <c r="AD38" i="10"/>
  <c r="AE38" i="10"/>
  <c r="AF38" i="10"/>
  <c r="AG38" i="10"/>
  <c r="AH38" i="10"/>
  <c r="AI38" i="10"/>
  <c r="AJ38" i="10"/>
  <c r="AK38" i="10"/>
  <c r="AL38" i="10"/>
  <c r="E39" i="10"/>
  <c r="F39" i="10"/>
  <c r="G39" i="10"/>
  <c r="H39" i="10"/>
  <c r="I39" i="10"/>
  <c r="J39" i="10"/>
  <c r="K39" i="10"/>
  <c r="L39" i="10"/>
  <c r="M39" i="10"/>
  <c r="N39" i="10"/>
  <c r="O39" i="10"/>
  <c r="P39" i="10"/>
  <c r="Q39" i="10"/>
  <c r="R39" i="10"/>
  <c r="S39" i="10"/>
  <c r="T39" i="10"/>
  <c r="U39" i="10"/>
  <c r="V39" i="10"/>
  <c r="W39" i="10"/>
  <c r="X39" i="10"/>
  <c r="Y39" i="10"/>
  <c r="Z39" i="10"/>
  <c r="AA39" i="10"/>
  <c r="AB39" i="10"/>
  <c r="AC39" i="10"/>
  <c r="AD39" i="10"/>
  <c r="AE39" i="10"/>
  <c r="AF39" i="10"/>
  <c r="AG39" i="10"/>
  <c r="AH39" i="10"/>
  <c r="AI39" i="10"/>
  <c r="AJ39" i="10"/>
  <c r="AK39" i="10"/>
  <c r="AL39" i="10"/>
  <c r="E40" i="10"/>
  <c r="D40" i="17" s="1"/>
  <c r="F40" i="10"/>
  <c r="G40" i="10"/>
  <c r="H40" i="10"/>
  <c r="F40" i="17" s="1"/>
  <c r="I40" i="10"/>
  <c r="J40" i="10"/>
  <c r="K40" i="10"/>
  <c r="L40" i="10"/>
  <c r="M40" i="10"/>
  <c r="N40" i="10"/>
  <c r="O40" i="10"/>
  <c r="P40" i="10"/>
  <c r="Q40" i="10"/>
  <c r="R40" i="10"/>
  <c r="S40" i="10"/>
  <c r="T40" i="10"/>
  <c r="U40" i="10"/>
  <c r="V40" i="10"/>
  <c r="W40" i="10"/>
  <c r="K40" i="17" s="1"/>
  <c r="X40" i="10"/>
  <c r="Y40" i="10"/>
  <c r="Z40" i="10"/>
  <c r="AA40" i="10"/>
  <c r="AB40" i="10"/>
  <c r="L40" i="17" s="1"/>
  <c r="AC40" i="10"/>
  <c r="M40" i="17" s="1"/>
  <c r="AD40" i="10"/>
  <c r="AE40" i="10"/>
  <c r="AF40" i="10"/>
  <c r="AG40" i="10"/>
  <c r="AH40" i="10"/>
  <c r="AI40" i="10"/>
  <c r="AJ40" i="10"/>
  <c r="AK40" i="10"/>
  <c r="AL40" i="10"/>
  <c r="E41" i="10"/>
  <c r="D41" i="17" s="1"/>
  <c r="F41" i="10"/>
  <c r="G41" i="10"/>
  <c r="H41" i="10"/>
  <c r="F41" i="17" s="1"/>
  <c r="BK41" i="17" s="1"/>
  <c r="I41" i="10"/>
  <c r="J41" i="10"/>
  <c r="K41" i="10"/>
  <c r="L41" i="10"/>
  <c r="M41" i="10"/>
  <c r="N41" i="10"/>
  <c r="O41" i="10"/>
  <c r="P41" i="10"/>
  <c r="Q41" i="10"/>
  <c r="R41" i="10"/>
  <c r="S41" i="10"/>
  <c r="T41" i="10"/>
  <c r="U41" i="10"/>
  <c r="J41" i="17" s="1"/>
  <c r="V41" i="10"/>
  <c r="W41" i="10"/>
  <c r="X41" i="10"/>
  <c r="Y41" i="10"/>
  <c r="Z41" i="10"/>
  <c r="AA41" i="10"/>
  <c r="AB41" i="10"/>
  <c r="L41" i="17" s="1"/>
  <c r="BQ41" i="17" s="1"/>
  <c r="AC41" i="10"/>
  <c r="M41" i="17" s="1"/>
  <c r="AD41" i="10"/>
  <c r="AE41" i="10"/>
  <c r="AF41" i="10"/>
  <c r="AG41" i="10"/>
  <c r="AH41" i="10"/>
  <c r="AI41" i="10"/>
  <c r="AJ41" i="10"/>
  <c r="AK41" i="10"/>
  <c r="AL41" i="10"/>
  <c r="E42" i="10"/>
  <c r="D42" i="17" s="1"/>
  <c r="F42" i="10"/>
  <c r="G42" i="10"/>
  <c r="H42" i="10"/>
  <c r="F42" i="17" s="1"/>
  <c r="BK42" i="17" s="1"/>
  <c r="I42" i="10"/>
  <c r="J42" i="10"/>
  <c r="K42" i="10"/>
  <c r="L42" i="10"/>
  <c r="M42" i="10"/>
  <c r="N42" i="10"/>
  <c r="O42" i="10"/>
  <c r="P42" i="10"/>
  <c r="Q42" i="10"/>
  <c r="R42" i="10"/>
  <c r="S42" i="10"/>
  <c r="T42" i="10"/>
  <c r="U42" i="10"/>
  <c r="J42" i="17" s="1"/>
  <c r="V42" i="10"/>
  <c r="W42" i="10"/>
  <c r="X42" i="10"/>
  <c r="Y42" i="10"/>
  <c r="Z42" i="10"/>
  <c r="AA42" i="10"/>
  <c r="AB42" i="10"/>
  <c r="L42" i="17" s="1"/>
  <c r="BQ42" i="17" s="1"/>
  <c r="AC42" i="10"/>
  <c r="M42" i="17" s="1"/>
  <c r="BR42" i="17" s="1"/>
  <c r="AD42" i="10"/>
  <c r="AE42" i="10"/>
  <c r="AF42" i="10"/>
  <c r="AG42" i="10"/>
  <c r="AH42" i="10"/>
  <c r="AI42" i="10"/>
  <c r="AJ42" i="10"/>
  <c r="AK42" i="10"/>
  <c r="AL42" i="10"/>
  <c r="E43" i="10"/>
  <c r="D43" i="17" s="1"/>
  <c r="F43" i="10"/>
  <c r="E43" i="17" s="1"/>
  <c r="BJ43" i="17" s="1"/>
  <c r="G43" i="10"/>
  <c r="H43" i="10"/>
  <c r="F43" i="17" s="1"/>
  <c r="BK43" i="17" s="1"/>
  <c r="I43" i="10"/>
  <c r="G43" i="17" s="1"/>
  <c r="J43" i="10"/>
  <c r="K43" i="10"/>
  <c r="L43" i="10"/>
  <c r="M43" i="10"/>
  <c r="N43" i="10"/>
  <c r="H43" i="17" s="1"/>
  <c r="BM43" i="17" s="1"/>
  <c r="O43" i="10"/>
  <c r="P43" i="10"/>
  <c r="Q43" i="10"/>
  <c r="I43" i="17" s="1"/>
  <c r="R43" i="10"/>
  <c r="S43" i="10"/>
  <c r="T43" i="10"/>
  <c r="U43" i="10"/>
  <c r="V43" i="10"/>
  <c r="W43" i="10"/>
  <c r="X43" i="10"/>
  <c r="Y43" i="10"/>
  <c r="Z43" i="10"/>
  <c r="AA43" i="10"/>
  <c r="AB43" i="10"/>
  <c r="L43" i="17" s="1"/>
  <c r="BQ43" i="17" s="1"/>
  <c r="AC43" i="10"/>
  <c r="AD43" i="10"/>
  <c r="AE43" i="10"/>
  <c r="AF43" i="10"/>
  <c r="AG43" i="10"/>
  <c r="AH43" i="10"/>
  <c r="AI43" i="10"/>
  <c r="AJ43" i="10"/>
  <c r="AK43" i="10"/>
  <c r="AL43" i="10"/>
  <c r="E44" i="10"/>
  <c r="D44" i="17" s="1"/>
  <c r="F44" i="10"/>
  <c r="G44" i="10"/>
  <c r="H44" i="10"/>
  <c r="F44" i="17" s="1"/>
  <c r="BK44" i="17" s="1"/>
  <c r="I44" i="10"/>
  <c r="J44" i="10"/>
  <c r="K44" i="10"/>
  <c r="L44" i="10"/>
  <c r="M44" i="10"/>
  <c r="N44" i="10"/>
  <c r="O44" i="10"/>
  <c r="P44" i="10"/>
  <c r="Q44" i="10"/>
  <c r="R44" i="10"/>
  <c r="S44" i="10"/>
  <c r="T44" i="10"/>
  <c r="U44" i="10"/>
  <c r="V44" i="10"/>
  <c r="W44" i="10"/>
  <c r="K44" i="17" s="1"/>
  <c r="X44" i="10"/>
  <c r="Y44" i="10"/>
  <c r="Z44" i="10"/>
  <c r="AA44" i="10"/>
  <c r="AB44" i="10"/>
  <c r="L44" i="17" s="1"/>
  <c r="BQ44" i="17" s="1"/>
  <c r="AC44" i="10"/>
  <c r="M44" i="17" s="1"/>
  <c r="BR44" i="17" s="1"/>
  <c r="AD44" i="10"/>
  <c r="AE44" i="10"/>
  <c r="AF44" i="10"/>
  <c r="AG44" i="10"/>
  <c r="AH44" i="10"/>
  <c r="AI44" i="10"/>
  <c r="AJ44" i="10"/>
  <c r="AK44" i="10"/>
  <c r="AL44" i="10"/>
  <c r="E45" i="10"/>
  <c r="D45" i="17" s="1"/>
  <c r="F45" i="10"/>
  <c r="G45" i="10"/>
  <c r="H45" i="10"/>
  <c r="F45" i="17" s="1"/>
  <c r="BK45" i="17" s="1"/>
  <c r="I45" i="10"/>
  <c r="J45" i="10"/>
  <c r="K45" i="10"/>
  <c r="L45" i="10"/>
  <c r="M45" i="10"/>
  <c r="N45" i="10"/>
  <c r="O45" i="10"/>
  <c r="P45" i="10"/>
  <c r="Q45" i="10"/>
  <c r="R45" i="10"/>
  <c r="S45" i="10"/>
  <c r="T45" i="10"/>
  <c r="U45" i="10"/>
  <c r="J45" i="17" s="1"/>
  <c r="V45" i="10"/>
  <c r="W45" i="10"/>
  <c r="X45" i="10"/>
  <c r="Y45" i="10"/>
  <c r="Z45" i="10"/>
  <c r="AA45" i="10"/>
  <c r="AB45" i="10"/>
  <c r="L45" i="17" s="1"/>
  <c r="BQ45" i="17" s="1"/>
  <c r="AC45" i="10"/>
  <c r="M45" i="17" s="1"/>
  <c r="AD45" i="10"/>
  <c r="AE45" i="10"/>
  <c r="AF45" i="10"/>
  <c r="AG45" i="10"/>
  <c r="AH45" i="10"/>
  <c r="AI45" i="10"/>
  <c r="AJ45" i="10"/>
  <c r="AK45" i="10"/>
  <c r="AL45" i="10"/>
  <c r="E46" i="10"/>
  <c r="D46" i="17" s="1"/>
  <c r="F46" i="10"/>
  <c r="G46" i="10"/>
  <c r="H46" i="10"/>
  <c r="F46" i="17" s="1"/>
  <c r="BK46" i="17" s="1"/>
  <c r="I46" i="10"/>
  <c r="J46" i="10"/>
  <c r="K46" i="10"/>
  <c r="L46" i="10"/>
  <c r="M46" i="10"/>
  <c r="N46" i="10"/>
  <c r="O46" i="10"/>
  <c r="P46" i="10"/>
  <c r="Q46" i="10"/>
  <c r="I46" i="17" s="1"/>
  <c r="R46" i="10"/>
  <c r="S46" i="10"/>
  <c r="T46" i="10"/>
  <c r="U46" i="10"/>
  <c r="J46" i="17" s="1"/>
  <c r="BO46" i="17" s="1"/>
  <c r="V46" i="10"/>
  <c r="W46" i="10"/>
  <c r="X46" i="10"/>
  <c r="Y46" i="10"/>
  <c r="Z46" i="10"/>
  <c r="AA46" i="10"/>
  <c r="AB46" i="10"/>
  <c r="L46" i="17" s="1"/>
  <c r="BQ46" i="17" s="1"/>
  <c r="AC46" i="10"/>
  <c r="M46" i="17" s="1"/>
  <c r="BR46" i="17" s="1"/>
  <c r="AD46" i="10"/>
  <c r="AE46" i="10"/>
  <c r="AF46" i="10"/>
  <c r="AG46" i="10"/>
  <c r="AH46" i="10"/>
  <c r="AI46" i="10"/>
  <c r="AJ46" i="10"/>
  <c r="AK46" i="10"/>
  <c r="AL46" i="10"/>
  <c r="E47" i="10"/>
  <c r="D47" i="17" s="1"/>
  <c r="F47" i="10"/>
  <c r="E47" i="17" s="1"/>
  <c r="G47" i="10"/>
  <c r="H47" i="10"/>
  <c r="F47" i="17" s="1"/>
  <c r="BK47" i="17" s="1"/>
  <c r="I47" i="10"/>
  <c r="G47" i="17" s="1"/>
  <c r="BL47" i="17" s="1"/>
  <c r="J47" i="10"/>
  <c r="K47" i="10"/>
  <c r="L47" i="10"/>
  <c r="M47" i="10"/>
  <c r="N47" i="10"/>
  <c r="H47" i="17" s="1"/>
  <c r="O47" i="10"/>
  <c r="P47" i="10"/>
  <c r="Q47" i="10"/>
  <c r="I47" i="17" s="1"/>
  <c r="BN47" i="17" s="1"/>
  <c r="R47" i="10"/>
  <c r="S47" i="10"/>
  <c r="T47" i="10"/>
  <c r="U47" i="10"/>
  <c r="V47" i="10"/>
  <c r="W47" i="10"/>
  <c r="X47" i="10"/>
  <c r="Y47" i="10"/>
  <c r="Z47" i="10"/>
  <c r="AA47" i="10"/>
  <c r="AB47" i="10"/>
  <c r="L47" i="17" s="1"/>
  <c r="BQ47" i="17" s="1"/>
  <c r="AC47" i="10"/>
  <c r="AD47" i="10"/>
  <c r="AE47" i="10"/>
  <c r="AF47" i="10"/>
  <c r="AG47" i="10"/>
  <c r="AH47" i="10"/>
  <c r="AI47" i="10"/>
  <c r="AJ47" i="10"/>
  <c r="AK47" i="10"/>
  <c r="AL47" i="10"/>
  <c r="E48" i="10"/>
  <c r="D48" i="17" s="1"/>
  <c r="F48" i="10"/>
  <c r="G48" i="10"/>
  <c r="H48" i="10"/>
  <c r="F48" i="17" s="1"/>
  <c r="BK48" i="17" s="1"/>
  <c r="I48" i="10"/>
  <c r="J48" i="10"/>
  <c r="K48" i="10"/>
  <c r="L48" i="10"/>
  <c r="M48" i="10"/>
  <c r="N48" i="10"/>
  <c r="O48" i="10"/>
  <c r="P48" i="10"/>
  <c r="Q48" i="10"/>
  <c r="R48" i="10"/>
  <c r="S48" i="10"/>
  <c r="T48" i="10"/>
  <c r="U48" i="10"/>
  <c r="V48" i="10"/>
  <c r="W48" i="10"/>
  <c r="K48" i="17" s="1"/>
  <c r="BP48" i="17" s="1"/>
  <c r="X48" i="10"/>
  <c r="Y48" i="10"/>
  <c r="Z48" i="10"/>
  <c r="AA48" i="10"/>
  <c r="AB48" i="10"/>
  <c r="L48" i="17" s="1"/>
  <c r="BQ48" i="17" s="1"/>
  <c r="AC48" i="10"/>
  <c r="M48" i="17" s="1"/>
  <c r="AD48" i="10"/>
  <c r="AE48" i="10"/>
  <c r="AF48" i="10"/>
  <c r="AG48" i="10"/>
  <c r="AH48" i="10"/>
  <c r="AI48" i="10"/>
  <c r="AJ48" i="10"/>
  <c r="AK48" i="10"/>
  <c r="AL48" i="10"/>
  <c r="E49" i="10"/>
  <c r="D49" i="17" s="1"/>
  <c r="F49" i="10"/>
  <c r="G49" i="10"/>
  <c r="H49" i="10"/>
  <c r="F49" i="17" s="1"/>
  <c r="BK49" i="17" s="1"/>
  <c r="I49" i="10"/>
  <c r="J49" i="10"/>
  <c r="K49" i="10"/>
  <c r="L49" i="10"/>
  <c r="M49" i="10"/>
  <c r="N49" i="10"/>
  <c r="O49" i="10"/>
  <c r="P49" i="10"/>
  <c r="Q49" i="10"/>
  <c r="R49" i="10"/>
  <c r="S49" i="10"/>
  <c r="T49" i="10"/>
  <c r="U49" i="10"/>
  <c r="J49" i="17" s="1"/>
  <c r="BO49" i="17" s="1"/>
  <c r="V49" i="10"/>
  <c r="W49" i="10"/>
  <c r="X49" i="10"/>
  <c r="Y49" i="10"/>
  <c r="Z49" i="10"/>
  <c r="AA49" i="10"/>
  <c r="AB49" i="10"/>
  <c r="L49" i="17" s="1"/>
  <c r="BQ49" i="17" s="1"/>
  <c r="AC49" i="10"/>
  <c r="M49" i="17" s="1"/>
  <c r="BR49" i="17" s="1"/>
  <c r="AD49" i="10"/>
  <c r="AE49" i="10"/>
  <c r="AF49" i="10"/>
  <c r="AG49" i="10"/>
  <c r="AH49" i="10"/>
  <c r="AI49" i="10"/>
  <c r="AJ49" i="10"/>
  <c r="AK49" i="10"/>
  <c r="AL49" i="10"/>
  <c r="E50" i="10"/>
  <c r="D50" i="17" s="1"/>
  <c r="F50" i="10"/>
  <c r="G50" i="10"/>
  <c r="H50" i="10"/>
  <c r="F50" i="17" s="1"/>
  <c r="BK50" i="17" s="1"/>
  <c r="I50" i="10"/>
  <c r="J50" i="10"/>
  <c r="K50" i="10"/>
  <c r="L50" i="10"/>
  <c r="M50" i="10"/>
  <c r="N50" i="10"/>
  <c r="O50" i="10"/>
  <c r="P50" i="10"/>
  <c r="Q50" i="10"/>
  <c r="I50" i="17" s="1"/>
  <c r="R50" i="10"/>
  <c r="S50" i="10"/>
  <c r="T50" i="10"/>
  <c r="U50" i="10"/>
  <c r="J50" i="17" s="1"/>
  <c r="BO50" i="17" s="1"/>
  <c r="V50" i="10"/>
  <c r="W50" i="10"/>
  <c r="X50" i="10"/>
  <c r="Y50" i="10"/>
  <c r="Z50" i="10"/>
  <c r="AA50" i="10"/>
  <c r="AB50" i="10"/>
  <c r="L50" i="17" s="1"/>
  <c r="BQ50" i="17" s="1"/>
  <c r="AC50" i="10"/>
  <c r="M50" i="17" s="1"/>
  <c r="BR50" i="17" s="1"/>
  <c r="AD50" i="10"/>
  <c r="AE50" i="10"/>
  <c r="AF50" i="10"/>
  <c r="AG50" i="10"/>
  <c r="AH50" i="10"/>
  <c r="AI50" i="10"/>
  <c r="AJ50" i="10"/>
  <c r="AK50" i="10"/>
  <c r="AL50" i="10"/>
  <c r="E51" i="10"/>
  <c r="D51" i="17" s="1"/>
  <c r="F51" i="10"/>
  <c r="E51" i="17" s="1"/>
  <c r="BJ51" i="17" s="1"/>
  <c r="G51" i="10"/>
  <c r="H51" i="10"/>
  <c r="F51" i="17" s="1"/>
  <c r="BK51" i="17" s="1"/>
  <c r="I51" i="10"/>
  <c r="G51" i="17" s="1"/>
  <c r="J51" i="10"/>
  <c r="K51" i="10"/>
  <c r="L51" i="10"/>
  <c r="M51" i="10"/>
  <c r="N51" i="10"/>
  <c r="H51" i="17" s="1"/>
  <c r="O51" i="10"/>
  <c r="P51" i="10"/>
  <c r="Q51" i="10"/>
  <c r="I51" i="17" s="1"/>
  <c r="R51" i="10"/>
  <c r="S51" i="10"/>
  <c r="T51" i="10"/>
  <c r="U51" i="10"/>
  <c r="V51" i="10"/>
  <c r="W51" i="10"/>
  <c r="X51" i="10"/>
  <c r="Y51" i="10"/>
  <c r="Z51" i="10"/>
  <c r="AA51" i="10"/>
  <c r="AB51" i="10"/>
  <c r="L51" i="17" s="1"/>
  <c r="BQ51" i="17" s="1"/>
  <c r="AC51" i="10"/>
  <c r="AD51" i="10"/>
  <c r="AE51" i="10"/>
  <c r="AF51" i="10"/>
  <c r="AG51" i="10"/>
  <c r="AH51" i="10"/>
  <c r="AI51" i="10"/>
  <c r="AJ51" i="10"/>
  <c r="AK51" i="10"/>
  <c r="AL51" i="10"/>
  <c r="M51" i="17" l="1"/>
  <c r="K50" i="17"/>
  <c r="G49" i="17"/>
  <c r="J47" i="17"/>
  <c r="K46" i="17"/>
  <c r="BP46" i="17" s="1"/>
  <c r="G45" i="17"/>
  <c r="M43" i="17"/>
  <c r="I41" i="17"/>
  <c r="K49" i="17"/>
  <c r="K45" i="17"/>
  <c r="I44" i="17"/>
  <c r="G44" i="17"/>
  <c r="BO42" i="17"/>
  <c r="K41" i="17"/>
  <c r="BP41" i="17" s="1"/>
  <c r="I40" i="17"/>
  <c r="G40" i="17"/>
  <c r="AD49" i="17"/>
  <c r="AB48" i="17"/>
  <c r="Z48" i="17"/>
  <c r="AD45" i="17"/>
  <c r="AB44" i="17"/>
  <c r="Z44" i="17"/>
  <c r="AD41" i="17"/>
  <c r="AB40" i="17"/>
  <c r="Z40" i="17"/>
  <c r="BI49" i="17"/>
  <c r="BI43" i="17"/>
  <c r="BI40" i="17"/>
  <c r="BQ40" i="17"/>
  <c r="BQ54" i="17" s="1"/>
  <c r="L54" i="17"/>
  <c r="J51" i="17"/>
  <c r="I49" i="17"/>
  <c r="BN49" i="17" s="1"/>
  <c r="M47" i="17"/>
  <c r="I45" i="17"/>
  <c r="J43" i="17"/>
  <c r="K42" i="17"/>
  <c r="G41" i="17"/>
  <c r="I48" i="17"/>
  <c r="BN48" i="17" s="1"/>
  <c r="G48" i="17"/>
  <c r="BL48" i="17" s="1"/>
  <c r="H49" i="17"/>
  <c r="E49" i="17"/>
  <c r="H45" i="17"/>
  <c r="E45" i="17"/>
  <c r="H41" i="17"/>
  <c r="E41" i="17"/>
  <c r="BK40" i="17"/>
  <c r="BK54" i="17" s="1"/>
  <c r="F54" i="17"/>
  <c r="AA49" i="17"/>
  <c r="X49" i="17"/>
  <c r="AA45" i="17"/>
  <c r="X45" i="17"/>
  <c r="AE54" i="17"/>
  <c r="AA41" i="17"/>
  <c r="X41" i="17"/>
  <c r="AT48" i="17"/>
  <c r="AQ48" i="17"/>
  <c r="AQ54" i="17" s="1"/>
  <c r="AV42" i="17"/>
  <c r="AQ41" i="17"/>
  <c r="AU51" i="17"/>
  <c r="AS51" i="17"/>
  <c r="AY48" i="17"/>
  <c r="BR48" i="17" s="1"/>
  <c r="AV48" i="17"/>
  <c r="BI48" i="17"/>
  <c r="AW47" i="17"/>
  <c r="AU46" i="17"/>
  <c r="AS46" i="17"/>
  <c r="AU44" i="17"/>
  <c r="AS44" i="17"/>
  <c r="AX54" i="17"/>
  <c r="AY41" i="17"/>
  <c r="AY54" i="17" s="1"/>
  <c r="AV41" i="17"/>
  <c r="AV54" i="17" s="1"/>
  <c r="BI41" i="17"/>
  <c r="BN51" i="17"/>
  <c r="BL51" i="17"/>
  <c r="BR45" i="17"/>
  <c r="BR41" i="17"/>
  <c r="BO41" i="17"/>
  <c r="BP40" i="17"/>
  <c r="H48" i="17"/>
  <c r="E48" i="17"/>
  <c r="H44" i="17"/>
  <c r="E44" i="17"/>
  <c r="H40" i="17"/>
  <c r="E40" i="17"/>
  <c r="AA48" i="17"/>
  <c r="X48" i="17"/>
  <c r="AA44" i="17"/>
  <c r="X44" i="17"/>
  <c r="Y54" i="17"/>
  <c r="AA40" i="17"/>
  <c r="AA54" i="17" s="1"/>
  <c r="X40" i="17"/>
  <c r="AT47" i="17"/>
  <c r="AQ47" i="17"/>
  <c r="BJ47" i="17" s="1"/>
  <c r="AU45" i="17"/>
  <c r="AS45" i="17"/>
  <c r="K51" i="17"/>
  <c r="G50" i="17"/>
  <c r="J48" i="17"/>
  <c r="BO48" i="17" s="1"/>
  <c r="K47" i="17"/>
  <c r="BN46" i="17"/>
  <c r="G46" i="17"/>
  <c r="BL46" i="17" s="1"/>
  <c r="J44" i="17"/>
  <c r="BO44" i="17" s="1"/>
  <c r="K43" i="17"/>
  <c r="BP43" i="17" s="1"/>
  <c r="I42" i="17"/>
  <c r="G42" i="17"/>
  <c r="BR40" i="17"/>
  <c r="M54" i="17"/>
  <c r="J40" i="17"/>
  <c r="D54" i="17"/>
  <c r="AD51" i="17"/>
  <c r="AB50" i="17"/>
  <c r="BN50" i="17" s="1"/>
  <c r="Z50" i="17"/>
  <c r="AC48" i="17"/>
  <c r="AD47" i="17"/>
  <c r="Z46" i="17"/>
  <c r="AC44" i="17"/>
  <c r="AD43" i="17"/>
  <c r="Z42" i="17"/>
  <c r="AF54" i="17"/>
  <c r="AC40" i="17"/>
  <c r="AC54" i="17" s="1"/>
  <c r="AW51" i="17"/>
  <c r="AU50" i="17"/>
  <c r="AS50" i="17"/>
  <c r="AU49" i="17"/>
  <c r="AS49" i="17"/>
  <c r="AV47" i="17"/>
  <c r="BI47" i="17"/>
  <c r="AW46" i="17"/>
  <c r="AW44" i="17"/>
  <c r="BP44" i="17" s="1"/>
  <c r="AU43" i="17"/>
  <c r="BN43" i="17" s="1"/>
  <c r="AS43" i="17"/>
  <c r="BL43" i="17" s="1"/>
  <c r="AU40" i="17"/>
  <c r="AS40" i="17"/>
  <c r="BM47" i="17"/>
  <c r="AT51" i="17"/>
  <c r="BM51" i="17" s="1"/>
  <c r="AT46" i="17"/>
  <c r="AW45" i="17"/>
  <c r="AT44" i="17"/>
  <c r="AU42" i="17"/>
  <c r="AS42" i="17"/>
  <c r="AF51" i="17"/>
  <c r="AC51" i="17"/>
  <c r="AD50" i="17"/>
  <c r="AB49" i="17"/>
  <c r="Z49" i="17"/>
  <c r="AF47" i="17"/>
  <c r="AC47" i="17"/>
  <c r="AD46" i="17"/>
  <c r="AB45" i="17"/>
  <c r="Z45" i="17"/>
  <c r="AF43" i="17"/>
  <c r="AC43" i="17"/>
  <c r="AD42" i="17"/>
  <c r="AD54" i="17" s="1"/>
  <c r="AB41" i="17"/>
  <c r="Z41" i="17"/>
  <c r="BI51" i="17"/>
  <c r="AT45" i="17"/>
  <c r="BI44" i="17"/>
  <c r="AW43" i="17"/>
  <c r="AU41" i="17"/>
  <c r="AS41" i="17"/>
  <c r="AW40" i="17"/>
  <c r="H50" i="17"/>
  <c r="E50" i="17"/>
  <c r="H46" i="17"/>
  <c r="BM46" i="17" s="1"/>
  <c r="E46" i="17"/>
  <c r="BJ46" i="17" s="1"/>
  <c r="H42" i="17"/>
  <c r="E42" i="17"/>
  <c r="BJ42" i="17" s="1"/>
  <c r="AA50" i="17"/>
  <c r="AA46" i="17"/>
  <c r="AA42" i="17"/>
  <c r="AT50" i="17"/>
  <c r="AQ50" i="17"/>
  <c r="AT49" i="17"/>
  <c r="AQ49" i="17"/>
  <c r="AY45" i="17"/>
  <c r="AV45" i="17"/>
  <c r="BO45" i="17" s="1"/>
  <c r="BI45" i="17"/>
  <c r="AT40" i="17"/>
  <c r="BI34" i="17"/>
  <c r="BV34" i="17" s="1"/>
  <c r="BC34" i="17"/>
  <c r="BV39" i="17"/>
  <c r="BC36" i="17"/>
  <c r="BI46" i="17"/>
  <c r="BV28" i="17"/>
  <c r="BC29" i="17"/>
  <c r="BC37" i="17"/>
  <c r="BC30" i="17"/>
  <c r="BC39" i="17"/>
  <c r="BI50" i="17"/>
  <c r="AP54" i="17"/>
  <c r="BI42" i="17"/>
  <c r="BV32" i="17"/>
  <c r="BC32" i="17"/>
  <c r="BC31" i="17"/>
  <c r="BC38" i="17"/>
  <c r="AP53" i="17"/>
  <c r="BC33" i="17"/>
  <c r="BC28" i="17"/>
  <c r="BC35" i="17"/>
  <c r="BC47" i="17"/>
  <c r="F19" i="20"/>
  <c r="F19" i="19"/>
  <c r="F19" i="18"/>
  <c r="E19" i="20"/>
  <c r="E19" i="19"/>
  <c r="K4" i="19"/>
  <c r="K10" i="19" s="1"/>
  <c r="E19" i="18"/>
  <c r="K4" i="18"/>
  <c r="K10" i="18" s="1"/>
  <c r="BM53" i="17"/>
  <c r="BV31" i="17"/>
  <c r="AJ53" i="17"/>
  <c r="Y56" i="17" s="1"/>
  <c r="BC53" i="17"/>
  <c r="AP56" i="17"/>
  <c r="AC56" i="17"/>
  <c r="AE19" i="3"/>
  <c r="E104" i="10"/>
  <c r="F104" i="10"/>
  <c r="G104" i="10"/>
  <c r="H104" i="10"/>
  <c r="I104" i="10"/>
  <c r="J104" i="10"/>
  <c r="K104" i="10"/>
  <c r="L104" i="10"/>
  <c r="M104" i="10"/>
  <c r="N104" i="10"/>
  <c r="O104" i="10"/>
  <c r="P104" i="10"/>
  <c r="Q104" i="10"/>
  <c r="R104" i="10"/>
  <c r="S104" i="10"/>
  <c r="T104" i="10"/>
  <c r="U104" i="10"/>
  <c r="V104" i="10"/>
  <c r="W104" i="10"/>
  <c r="X104" i="10"/>
  <c r="Y104" i="10"/>
  <c r="Z104" i="10"/>
  <c r="AA104" i="10"/>
  <c r="AB104" i="10"/>
  <c r="AC104" i="10"/>
  <c r="AD104" i="10"/>
  <c r="AE104" i="10"/>
  <c r="AF104" i="10"/>
  <c r="AG104" i="10"/>
  <c r="AH104" i="10"/>
  <c r="AI104" i="10"/>
  <c r="AJ104" i="10"/>
  <c r="AK104" i="10"/>
  <c r="AL104" i="10"/>
  <c r="E105" i="10"/>
  <c r="F105" i="10"/>
  <c r="G105" i="10"/>
  <c r="H105" i="10"/>
  <c r="I105" i="10"/>
  <c r="J105" i="10"/>
  <c r="K105" i="10"/>
  <c r="L105" i="10"/>
  <c r="M105" i="10"/>
  <c r="N105" i="10"/>
  <c r="O105" i="10"/>
  <c r="P105" i="10"/>
  <c r="Q105" i="10"/>
  <c r="R105" i="10"/>
  <c r="S105" i="10"/>
  <c r="T105" i="10"/>
  <c r="U105" i="10"/>
  <c r="V105" i="10"/>
  <c r="W105" i="10"/>
  <c r="X105" i="10"/>
  <c r="Y105" i="10"/>
  <c r="Z105" i="10"/>
  <c r="AA105" i="10"/>
  <c r="AB105" i="10"/>
  <c r="AC105" i="10"/>
  <c r="AD105" i="10"/>
  <c r="AE105" i="10"/>
  <c r="AF105" i="10"/>
  <c r="AG105" i="10"/>
  <c r="AH105" i="10"/>
  <c r="AI105" i="10"/>
  <c r="AJ105" i="10"/>
  <c r="AK105" i="10"/>
  <c r="AL105" i="10"/>
  <c r="E106" i="10"/>
  <c r="F106" i="10"/>
  <c r="G106" i="10"/>
  <c r="H106" i="10"/>
  <c r="I106" i="10"/>
  <c r="J106" i="10"/>
  <c r="K106" i="10"/>
  <c r="L106" i="10"/>
  <c r="M106" i="10"/>
  <c r="N106" i="10"/>
  <c r="O106" i="10"/>
  <c r="P106" i="10"/>
  <c r="Q106" i="10"/>
  <c r="R106" i="10"/>
  <c r="S106" i="10"/>
  <c r="T106" i="10"/>
  <c r="U106" i="10"/>
  <c r="V106" i="10"/>
  <c r="W106" i="10"/>
  <c r="X106" i="10"/>
  <c r="Y106" i="10"/>
  <c r="Z106" i="10"/>
  <c r="AA106" i="10"/>
  <c r="AB106" i="10"/>
  <c r="AC106" i="10"/>
  <c r="AD106" i="10"/>
  <c r="AE106" i="10"/>
  <c r="AF106" i="10"/>
  <c r="AG106" i="10"/>
  <c r="AH106" i="10"/>
  <c r="AI106" i="10"/>
  <c r="AJ106" i="10"/>
  <c r="AK106" i="10"/>
  <c r="AL106" i="10"/>
  <c r="E107" i="10"/>
  <c r="F107" i="10"/>
  <c r="G107" i="10"/>
  <c r="H107" i="10"/>
  <c r="I107" i="10"/>
  <c r="J107" i="10"/>
  <c r="K107" i="10"/>
  <c r="L107" i="10"/>
  <c r="M107" i="10"/>
  <c r="N107" i="10"/>
  <c r="O107" i="10"/>
  <c r="P107" i="10"/>
  <c r="Q107" i="10"/>
  <c r="R107" i="10"/>
  <c r="S107" i="10"/>
  <c r="T107" i="10"/>
  <c r="U107" i="10"/>
  <c r="V107" i="10"/>
  <c r="W107" i="10"/>
  <c r="X107" i="10"/>
  <c r="Y107" i="10"/>
  <c r="Z107" i="10"/>
  <c r="AA107" i="10"/>
  <c r="AB107" i="10"/>
  <c r="AC107" i="10"/>
  <c r="AD107" i="10"/>
  <c r="AE107" i="10"/>
  <c r="AF107" i="10"/>
  <c r="AG107" i="10"/>
  <c r="AH107" i="10"/>
  <c r="AI107" i="10"/>
  <c r="AJ107" i="10"/>
  <c r="AK107" i="10"/>
  <c r="AL107" i="10"/>
  <c r="E108" i="10"/>
  <c r="F108" i="10"/>
  <c r="G108" i="10"/>
  <c r="H108" i="10"/>
  <c r="I108" i="10"/>
  <c r="J108" i="10"/>
  <c r="K108" i="10"/>
  <c r="L108" i="10"/>
  <c r="M108" i="10"/>
  <c r="N108" i="10"/>
  <c r="O108" i="10"/>
  <c r="P108" i="10"/>
  <c r="Q108" i="10"/>
  <c r="R108" i="10"/>
  <c r="S108" i="10"/>
  <c r="T108" i="10"/>
  <c r="U108" i="10"/>
  <c r="V108" i="10"/>
  <c r="W108" i="10"/>
  <c r="X108" i="10"/>
  <c r="Y108" i="10"/>
  <c r="Z108" i="10"/>
  <c r="AA108" i="10"/>
  <c r="AB108" i="10"/>
  <c r="AC108" i="10"/>
  <c r="AD108" i="10"/>
  <c r="AE108" i="10"/>
  <c r="AF108" i="10"/>
  <c r="AG108" i="10"/>
  <c r="AH108" i="10"/>
  <c r="AI108" i="10"/>
  <c r="AJ108" i="10"/>
  <c r="AK108" i="10"/>
  <c r="AL108" i="10"/>
  <c r="E109" i="10"/>
  <c r="F109" i="10"/>
  <c r="G109" i="10"/>
  <c r="H109" i="10"/>
  <c r="I109" i="10"/>
  <c r="J109" i="10"/>
  <c r="K109" i="10"/>
  <c r="L109" i="10"/>
  <c r="M109" i="10"/>
  <c r="N109" i="10"/>
  <c r="O109" i="10"/>
  <c r="P109" i="10"/>
  <c r="Q109" i="10"/>
  <c r="R109" i="10"/>
  <c r="S109" i="10"/>
  <c r="T109" i="10"/>
  <c r="U109" i="10"/>
  <c r="V109" i="10"/>
  <c r="W109" i="10"/>
  <c r="X109" i="10"/>
  <c r="Y109" i="10"/>
  <c r="Z109" i="10"/>
  <c r="AA109" i="10"/>
  <c r="AB109" i="10"/>
  <c r="AC109" i="10"/>
  <c r="AD109" i="10"/>
  <c r="AE109" i="10"/>
  <c r="AF109" i="10"/>
  <c r="AG109" i="10"/>
  <c r="AH109" i="10"/>
  <c r="AI109" i="10"/>
  <c r="AJ109" i="10"/>
  <c r="AK109" i="10"/>
  <c r="AL109" i="10"/>
  <c r="E110" i="10"/>
  <c r="F110" i="10"/>
  <c r="G110" i="10"/>
  <c r="H110" i="10"/>
  <c r="I110" i="10"/>
  <c r="J110" i="10"/>
  <c r="K110" i="10"/>
  <c r="L110" i="10"/>
  <c r="M110" i="10"/>
  <c r="N110" i="10"/>
  <c r="O110" i="10"/>
  <c r="P110" i="10"/>
  <c r="Q110" i="10"/>
  <c r="R110" i="10"/>
  <c r="S110" i="10"/>
  <c r="T110" i="10"/>
  <c r="U110" i="10"/>
  <c r="V110" i="10"/>
  <c r="W110" i="10"/>
  <c r="X110" i="10"/>
  <c r="Y110" i="10"/>
  <c r="Z110" i="10"/>
  <c r="AA110" i="10"/>
  <c r="AB110" i="10"/>
  <c r="AC110" i="10"/>
  <c r="AD110" i="10"/>
  <c r="AE110" i="10"/>
  <c r="AF110" i="10"/>
  <c r="AG110" i="10"/>
  <c r="AH110" i="10"/>
  <c r="AI110" i="10"/>
  <c r="AJ110" i="10"/>
  <c r="AK110" i="10"/>
  <c r="AL110" i="10"/>
  <c r="E111" i="10"/>
  <c r="F111" i="10"/>
  <c r="G111" i="10"/>
  <c r="H111" i="10"/>
  <c r="I111" i="10"/>
  <c r="J111" i="10"/>
  <c r="K111" i="10"/>
  <c r="L111" i="10"/>
  <c r="M111" i="10"/>
  <c r="N111" i="10"/>
  <c r="O111" i="10"/>
  <c r="P111" i="10"/>
  <c r="Q111" i="10"/>
  <c r="R111" i="10"/>
  <c r="S111" i="10"/>
  <c r="T111" i="10"/>
  <c r="U111" i="10"/>
  <c r="V111" i="10"/>
  <c r="W111" i="10"/>
  <c r="X111" i="10"/>
  <c r="Y111" i="10"/>
  <c r="Z111" i="10"/>
  <c r="AA111" i="10"/>
  <c r="AB111" i="10"/>
  <c r="AC111" i="10"/>
  <c r="AD111" i="10"/>
  <c r="AE111" i="10"/>
  <c r="AF111" i="10"/>
  <c r="AG111" i="10"/>
  <c r="AH111" i="10"/>
  <c r="AI111" i="10"/>
  <c r="AJ111" i="10"/>
  <c r="AK111" i="10"/>
  <c r="AL111" i="10"/>
  <c r="E112" i="10"/>
  <c r="F112" i="10"/>
  <c r="G112" i="10"/>
  <c r="H112" i="10"/>
  <c r="I112" i="10"/>
  <c r="J112" i="10"/>
  <c r="K112" i="10"/>
  <c r="L112" i="10"/>
  <c r="M112" i="10"/>
  <c r="N112" i="10"/>
  <c r="O112" i="10"/>
  <c r="P112" i="10"/>
  <c r="Q112" i="10"/>
  <c r="R112" i="10"/>
  <c r="S112" i="10"/>
  <c r="T112" i="10"/>
  <c r="U112" i="10"/>
  <c r="V112" i="10"/>
  <c r="W112" i="10"/>
  <c r="X112" i="10"/>
  <c r="Y112" i="10"/>
  <c r="Z112" i="10"/>
  <c r="AA112" i="10"/>
  <c r="AB112" i="10"/>
  <c r="AC112" i="10"/>
  <c r="AD112" i="10"/>
  <c r="AE112" i="10"/>
  <c r="AF112" i="10"/>
  <c r="AG112" i="10"/>
  <c r="AH112" i="10"/>
  <c r="AI112" i="10"/>
  <c r="AJ112" i="10"/>
  <c r="AK112" i="10"/>
  <c r="AL112" i="10"/>
  <c r="E113" i="10"/>
  <c r="F113" i="10"/>
  <c r="G113" i="10"/>
  <c r="H113" i="10"/>
  <c r="I113" i="10"/>
  <c r="J113" i="10"/>
  <c r="K113" i="10"/>
  <c r="L113" i="10"/>
  <c r="M113" i="10"/>
  <c r="N113" i="10"/>
  <c r="O113" i="10"/>
  <c r="P113" i="10"/>
  <c r="Q113" i="10"/>
  <c r="R113" i="10"/>
  <c r="S113" i="10"/>
  <c r="T113" i="10"/>
  <c r="U113" i="10"/>
  <c r="V113" i="10"/>
  <c r="W113" i="10"/>
  <c r="X113" i="10"/>
  <c r="Y113" i="10"/>
  <c r="Z113" i="10"/>
  <c r="AA113" i="10"/>
  <c r="AB113" i="10"/>
  <c r="AC113" i="10"/>
  <c r="AD113" i="10"/>
  <c r="AE113" i="10"/>
  <c r="AF113" i="10"/>
  <c r="AG113" i="10"/>
  <c r="AH113" i="10"/>
  <c r="AI113" i="10"/>
  <c r="AJ113" i="10"/>
  <c r="AK113" i="10"/>
  <c r="AL113" i="10"/>
  <c r="E114" i="10"/>
  <c r="F114" i="10"/>
  <c r="G114" i="10"/>
  <c r="H114" i="10"/>
  <c r="I114" i="10"/>
  <c r="J114" i="10"/>
  <c r="K114" i="10"/>
  <c r="L114" i="10"/>
  <c r="M114" i="10"/>
  <c r="N114" i="10"/>
  <c r="O114" i="10"/>
  <c r="P114" i="10"/>
  <c r="Q114" i="10"/>
  <c r="R114" i="10"/>
  <c r="S114" i="10"/>
  <c r="T114" i="10"/>
  <c r="U114" i="10"/>
  <c r="V114" i="10"/>
  <c r="W114" i="10"/>
  <c r="X114" i="10"/>
  <c r="Y114" i="10"/>
  <c r="Z114" i="10"/>
  <c r="AA114" i="10"/>
  <c r="AB114" i="10"/>
  <c r="AC114" i="10"/>
  <c r="AD114" i="10"/>
  <c r="AE114" i="10"/>
  <c r="AF114" i="10"/>
  <c r="AG114" i="10"/>
  <c r="AH114" i="10"/>
  <c r="AI114" i="10"/>
  <c r="AJ114" i="10"/>
  <c r="AK114" i="10"/>
  <c r="AL114" i="10"/>
  <c r="E115" i="10"/>
  <c r="F115" i="10"/>
  <c r="G115" i="10"/>
  <c r="H115" i="10"/>
  <c r="I115" i="10"/>
  <c r="J115" i="10"/>
  <c r="K115" i="10"/>
  <c r="L115" i="10"/>
  <c r="M115" i="10"/>
  <c r="N115" i="10"/>
  <c r="O115" i="10"/>
  <c r="P115" i="10"/>
  <c r="Q115" i="10"/>
  <c r="R115" i="10"/>
  <c r="S115" i="10"/>
  <c r="T115" i="10"/>
  <c r="U115" i="10"/>
  <c r="V115" i="10"/>
  <c r="W115" i="10"/>
  <c r="X115" i="10"/>
  <c r="Y115" i="10"/>
  <c r="Z115" i="10"/>
  <c r="AA115" i="10"/>
  <c r="AB115" i="10"/>
  <c r="AC115" i="10"/>
  <c r="AD115" i="10"/>
  <c r="AE115" i="10"/>
  <c r="AF115" i="10"/>
  <c r="AG115" i="10"/>
  <c r="AH115" i="10"/>
  <c r="AI115" i="10"/>
  <c r="AJ115" i="10"/>
  <c r="AK115" i="10"/>
  <c r="AL115" i="10"/>
  <c r="E116" i="10"/>
  <c r="F116" i="10"/>
  <c r="G116" i="10"/>
  <c r="H116" i="10"/>
  <c r="I116" i="10"/>
  <c r="J116" i="10"/>
  <c r="K116" i="10"/>
  <c r="L116" i="10"/>
  <c r="M116" i="10"/>
  <c r="N116" i="10"/>
  <c r="O116" i="10"/>
  <c r="P116" i="10"/>
  <c r="Q116" i="10"/>
  <c r="R116" i="10"/>
  <c r="S116" i="10"/>
  <c r="T116" i="10"/>
  <c r="U116" i="10"/>
  <c r="V116" i="10"/>
  <c r="W116" i="10"/>
  <c r="X116" i="10"/>
  <c r="Y116" i="10"/>
  <c r="Z116" i="10"/>
  <c r="AA116" i="10"/>
  <c r="AB116" i="10"/>
  <c r="AC116" i="10"/>
  <c r="AD116" i="10"/>
  <c r="AE116" i="10"/>
  <c r="AF116" i="10"/>
  <c r="AG116" i="10"/>
  <c r="AH116" i="10"/>
  <c r="AI116" i="10"/>
  <c r="AJ116" i="10"/>
  <c r="AK116" i="10"/>
  <c r="AL116" i="10"/>
  <c r="E117" i="10"/>
  <c r="F117" i="10"/>
  <c r="G117" i="10"/>
  <c r="H117" i="10"/>
  <c r="I117" i="10"/>
  <c r="J117" i="10"/>
  <c r="K117" i="10"/>
  <c r="L117" i="10"/>
  <c r="M117" i="10"/>
  <c r="N117" i="10"/>
  <c r="O117" i="10"/>
  <c r="P117" i="10"/>
  <c r="Q117" i="10"/>
  <c r="R117" i="10"/>
  <c r="S117" i="10"/>
  <c r="T117" i="10"/>
  <c r="U117" i="10"/>
  <c r="V117" i="10"/>
  <c r="W117" i="10"/>
  <c r="X117" i="10"/>
  <c r="Y117" i="10"/>
  <c r="Z117" i="10"/>
  <c r="AA117" i="10"/>
  <c r="AB117" i="10"/>
  <c r="AC117" i="10"/>
  <c r="AD117" i="10"/>
  <c r="AE117" i="10"/>
  <c r="AF117" i="10"/>
  <c r="AG117" i="10"/>
  <c r="AH117" i="10"/>
  <c r="AI117" i="10"/>
  <c r="AJ117" i="10"/>
  <c r="AK117" i="10"/>
  <c r="AL117" i="10"/>
  <c r="E118" i="10"/>
  <c r="F118" i="10"/>
  <c r="G118" i="10"/>
  <c r="H118" i="10"/>
  <c r="I118" i="10"/>
  <c r="J118" i="10"/>
  <c r="K118" i="10"/>
  <c r="L118" i="10"/>
  <c r="M118" i="10"/>
  <c r="N118" i="10"/>
  <c r="O118" i="10"/>
  <c r="P118" i="10"/>
  <c r="Q118" i="10"/>
  <c r="R118" i="10"/>
  <c r="S118" i="10"/>
  <c r="T118" i="10"/>
  <c r="U118" i="10"/>
  <c r="V118" i="10"/>
  <c r="W118" i="10"/>
  <c r="X118" i="10"/>
  <c r="Y118" i="10"/>
  <c r="Z118" i="10"/>
  <c r="AA118" i="10"/>
  <c r="AB118" i="10"/>
  <c r="AC118" i="10"/>
  <c r="AD118" i="10"/>
  <c r="AE118" i="10"/>
  <c r="AF118" i="10"/>
  <c r="AG118" i="10"/>
  <c r="AH118" i="10"/>
  <c r="AI118" i="10"/>
  <c r="AJ118" i="10"/>
  <c r="AK118" i="10"/>
  <c r="AL118" i="10"/>
  <c r="E119" i="10"/>
  <c r="F119" i="10"/>
  <c r="G119" i="10"/>
  <c r="H119" i="10"/>
  <c r="I119" i="10"/>
  <c r="J119" i="10"/>
  <c r="K119" i="10"/>
  <c r="L119" i="10"/>
  <c r="M119" i="10"/>
  <c r="N119" i="10"/>
  <c r="O119" i="10"/>
  <c r="P119" i="10"/>
  <c r="Q119" i="10"/>
  <c r="R119" i="10"/>
  <c r="S119" i="10"/>
  <c r="T119" i="10"/>
  <c r="U119" i="10"/>
  <c r="V119" i="10"/>
  <c r="W119" i="10"/>
  <c r="X119" i="10"/>
  <c r="Y119" i="10"/>
  <c r="Z119" i="10"/>
  <c r="AA119" i="10"/>
  <c r="AB119" i="10"/>
  <c r="AC119" i="10"/>
  <c r="AD119" i="10"/>
  <c r="AE119" i="10"/>
  <c r="AF119" i="10"/>
  <c r="AG119" i="10"/>
  <c r="AH119" i="10"/>
  <c r="AI119" i="10"/>
  <c r="AJ119" i="10"/>
  <c r="AK119" i="10"/>
  <c r="AL119" i="10"/>
  <c r="E120" i="10"/>
  <c r="F120" i="10"/>
  <c r="G120" i="10"/>
  <c r="H120" i="10"/>
  <c r="I120" i="10"/>
  <c r="J120" i="10"/>
  <c r="K120" i="10"/>
  <c r="L120" i="10"/>
  <c r="M120" i="10"/>
  <c r="N120" i="10"/>
  <c r="O120" i="10"/>
  <c r="P120" i="10"/>
  <c r="Q120" i="10"/>
  <c r="R120" i="10"/>
  <c r="S120" i="10"/>
  <c r="T120" i="10"/>
  <c r="U120" i="10"/>
  <c r="V120" i="10"/>
  <c r="W120" i="10"/>
  <c r="X120" i="10"/>
  <c r="Y120" i="10"/>
  <c r="Z120" i="10"/>
  <c r="AA120" i="10"/>
  <c r="AB120" i="10"/>
  <c r="AC120" i="10"/>
  <c r="AD120" i="10"/>
  <c r="AE120" i="10"/>
  <c r="AF120" i="10"/>
  <c r="AG120" i="10"/>
  <c r="AH120" i="10"/>
  <c r="AI120" i="10"/>
  <c r="AJ120" i="10"/>
  <c r="AK120" i="10"/>
  <c r="AL120" i="10"/>
  <c r="E121" i="10"/>
  <c r="F121" i="10"/>
  <c r="G121" i="10"/>
  <c r="H121" i="10"/>
  <c r="I121" i="10"/>
  <c r="J121" i="10"/>
  <c r="K121" i="10"/>
  <c r="L121" i="10"/>
  <c r="M121" i="10"/>
  <c r="N121" i="10"/>
  <c r="O121" i="10"/>
  <c r="P121" i="10"/>
  <c r="Q121" i="10"/>
  <c r="R121" i="10"/>
  <c r="S121" i="10"/>
  <c r="T121" i="10"/>
  <c r="U121" i="10"/>
  <c r="V121" i="10"/>
  <c r="W121" i="10"/>
  <c r="X121" i="10"/>
  <c r="Y121" i="10"/>
  <c r="Z121" i="10"/>
  <c r="AA121" i="10"/>
  <c r="AB121" i="10"/>
  <c r="AC121" i="10"/>
  <c r="AD121" i="10"/>
  <c r="AE121" i="10"/>
  <c r="AF121" i="10"/>
  <c r="AG121" i="10"/>
  <c r="AH121" i="10"/>
  <c r="AI121" i="10"/>
  <c r="AJ121" i="10"/>
  <c r="AK121" i="10"/>
  <c r="AL121" i="10"/>
  <c r="E122" i="10"/>
  <c r="F122" i="10"/>
  <c r="G122" i="10"/>
  <c r="H122" i="10"/>
  <c r="I122" i="10"/>
  <c r="J122" i="10"/>
  <c r="K122" i="10"/>
  <c r="L122" i="10"/>
  <c r="M122" i="10"/>
  <c r="N122" i="10"/>
  <c r="O122" i="10"/>
  <c r="P122" i="10"/>
  <c r="Q122" i="10"/>
  <c r="R122" i="10"/>
  <c r="S122" i="10"/>
  <c r="T122" i="10"/>
  <c r="U122" i="10"/>
  <c r="V122" i="10"/>
  <c r="W122" i="10"/>
  <c r="X122" i="10"/>
  <c r="Y122" i="10"/>
  <c r="Z122" i="10"/>
  <c r="AA122" i="10"/>
  <c r="AB122" i="10"/>
  <c r="AC122" i="10"/>
  <c r="AD122" i="10"/>
  <c r="AE122" i="10"/>
  <c r="AF122" i="10"/>
  <c r="AG122" i="10"/>
  <c r="AH122" i="10"/>
  <c r="AI122" i="10"/>
  <c r="AJ122" i="10"/>
  <c r="AK122" i="10"/>
  <c r="AL122" i="10"/>
  <c r="E123" i="10"/>
  <c r="F123" i="10"/>
  <c r="G123" i="10"/>
  <c r="H123" i="10"/>
  <c r="I123" i="10"/>
  <c r="J123" i="10"/>
  <c r="K123" i="10"/>
  <c r="L123" i="10"/>
  <c r="M123" i="10"/>
  <c r="N123" i="10"/>
  <c r="O123" i="10"/>
  <c r="P123" i="10"/>
  <c r="Q123" i="10"/>
  <c r="R123" i="10"/>
  <c r="S123" i="10"/>
  <c r="T123" i="10"/>
  <c r="U123" i="10"/>
  <c r="V123" i="10"/>
  <c r="W123" i="10"/>
  <c r="X123" i="10"/>
  <c r="Y123" i="10"/>
  <c r="Z123" i="10"/>
  <c r="AA123" i="10"/>
  <c r="AB123" i="10"/>
  <c r="AC123" i="10"/>
  <c r="AD123" i="10"/>
  <c r="AE123" i="10"/>
  <c r="AF123" i="10"/>
  <c r="AG123" i="10"/>
  <c r="AH123" i="10"/>
  <c r="AI123" i="10"/>
  <c r="AJ123" i="10"/>
  <c r="AK123" i="10"/>
  <c r="AL123" i="10"/>
  <c r="E124" i="10"/>
  <c r="F124" i="10"/>
  <c r="G124" i="10"/>
  <c r="H124" i="10"/>
  <c r="I124" i="10"/>
  <c r="J124" i="10"/>
  <c r="K124" i="10"/>
  <c r="L124" i="10"/>
  <c r="M124" i="10"/>
  <c r="N124" i="10"/>
  <c r="O124" i="10"/>
  <c r="P124" i="10"/>
  <c r="Q124" i="10"/>
  <c r="R124" i="10"/>
  <c r="S124" i="10"/>
  <c r="T124" i="10"/>
  <c r="U124" i="10"/>
  <c r="V124" i="10"/>
  <c r="W124" i="10"/>
  <c r="X124" i="10"/>
  <c r="Y124" i="10"/>
  <c r="Z124" i="10"/>
  <c r="AA124" i="10"/>
  <c r="AB124" i="10"/>
  <c r="AC124" i="10"/>
  <c r="AD124" i="10"/>
  <c r="AE124" i="10"/>
  <c r="AF124" i="10"/>
  <c r="AG124" i="10"/>
  <c r="AH124" i="10"/>
  <c r="AI124" i="10"/>
  <c r="AJ124" i="10"/>
  <c r="AK124" i="10"/>
  <c r="AL124" i="10"/>
  <c r="E125" i="10"/>
  <c r="F125" i="10"/>
  <c r="G125" i="10"/>
  <c r="H125" i="10"/>
  <c r="I125" i="10"/>
  <c r="J125" i="10"/>
  <c r="K125" i="10"/>
  <c r="L125" i="10"/>
  <c r="M125" i="10"/>
  <c r="N125" i="10"/>
  <c r="O125" i="10"/>
  <c r="P125" i="10"/>
  <c r="Q125" i="10"/>
  <c r="R125" i="10"/>
  <c r="S125" i="10"/>
  <c r="T125" i="10"/>
  <c r="U125" i="10"/>
  <c r="V125" i="10"/>
  <c r="W125" i="10"/>
  <c r="X125" i="10"/>
  <c r="Y125" i="10"/>
  <c r="Z125" i="10"/>
  <c r="AA125" i="10"/>
  <c r="AB125" i="10"/>
  <c r="AC125" i="10"/>
  <c r="AD125" i="10"/>
  <c r="AE125" i="10"/>
  <c r="AF125" i="10"/>
  <c r="AG125" i="10"/>
  <c r="AH125" i="10"/>
  <c r="AI125" i="10"/>
  <c r="AJ125" i="10"/>
  <c r="AK125" i="10"/>
  <c r="AL125" i="10"/>
  <c r="AH151" i="10"/>
  <c r="E55" i="10"/>
  <c r="F55" i="10"/>
  <c r="G55" i="10"/>
  <c r="H55" i="10"/>
  <c r="I55" i="10"/>
  <c r="J55" i="10"/>
  <c r="K55" i="10"/>
  <c r="L55" i="10"/>
  <c r="M55" i="10"/>
  <c r="N55" i="10"/>
  <c r="O55" i="10"/>
  <c r="P55" i="10"/>
  <c r="Q55" i="10"/>
  <c r="R55" i="10"/>
  <c r="S55" i="10"/>
  <c r="T55" i="10"/>
  <c r="U55" i="10"/>
  <c r="V55" i="10"/>
  <c r="W55" i="10"/>
  <c r="X55" i="10"/>
  <c r="Y55" i="10"/>
  <c r="Z55" i="10"/>
  <c r="AA55" i="10"/>
  <c r="AB55" i="10"/>
  <c r="AC55" i="10"/>
  <c r="AD55" i="10"/>
  <c r="AE55" i="10"/>
  <c r="AF55" i="10"/>
  <c r="AG55" i="10"/>
  <c r="AH55" i="10"/>
  <c r="AI55" i="10"/>
  <c r="AJ55" i="10"/>
  <c r="AK55" i="10"/>
  <c r="AL55" i="10"/>
  <c r="E56" i="10"/>
  <c r="F56" i="10"/>
  <c r="G56" i="10"/>
  <c r="H56" i="10"/>
  <c r="I56" i="10"/>
  <c r="J56" i="10"/>
  <c r="K56" i="10"/>
  <c r="L56" i="10"/>
  <c r="M56" i="10"/>
  <c r="N56" i="10"/>
  <c r="O56" i="10"/>
  <c r="P56" i="10"/>
  <c r="Q56" i="10"/>
  <c r="R56" i="10"/>
  <c r="S56" i="10"/>
  <c r="T56" i="10"/>
  <c r="U56" i="10"/>
  <c r="V56" i="10"/>
  <c r="W56" i="10"/>
  <c r="X56" i="10"/>
  <c r="Y56" i="10"/>
  <c r="Z56" i="10"/>
  <c r="AA56" i="10"/>
  <c r="AB56" i="10"/>
  <c r="AC56" i="10"/>
  <c r="AD56" i="10"/>
  <c r="AE56" i="10"/>
  <c r="AF56" i="10"/>
  <c r="AG56" i="10"/>
  <c r="AH56" i="10"/>
  <c r="AI56" i="10"/>
  <c r="AJ56" i="10"/>
  <c r="AK56" i="10"/>
  <c r="AL56" i="10"/>
  <c r="E57" i="10"/>
  <c r="F57" i="10"/>
  <c r="G57" i="10"/>
  <c r="H57" i="10"/>
  <c r="I57" i="10"/>
  <c r="J57" i="10"/>
  <c r="K57" i="10"/>
  <c r="L57" i="10"/>
  <c r="M57" i="10"/>
  <c r="N57" i="10"/>
  <c r="O57" i="10"/>
  <c r="P57" i="10"/>
  <c r="Q57" i="10"/>
  <c r="R57" i="10"/>
  <c r="S57" i="10"/>
  <c r="T57" i="10"/>
  <c r="U57" i="10"/>
  <c r="V57" i="10"/>
  <c r="W57" i="10"/>
  <c r="X57" i="10"/>
  <c r="Y57" i="10"/>
  <c r="Z57" i="10"/>
  <c r="AA57" i="10"/>
  <c r="AB57" i="10"/>
  <c r="AC57" i="10"/>
  <c r="AD57" i="10"/>
  <c r="AE57" i="10"/>
  <c r="AF57" i="10"/>
  <c r="AG57" i="10"/>
  <c r="AH57" i="10"/>
  <c r="AI57" i="10"/>
  <c r="AJ57" i="10"/>
  <c r="AK57" i="10"/>
  <c r="AL57" i="10"/>
  <c r="E58" i="10"/>
  <c r="F58" i="10"/>
  <c r="G58" i="10"/>
  <c r="H58" i="10"/>
  <c r="I58" i="10"/>
  <c r="J58" i="10"/>
  <c r="K58" i="10"/>
  <c r="L58" i="10"/>
  <c r="M58" i="10"/>
  <c r="N58" i="10"/>
  <c r="O58" i="10"/>
  <c r="P58" i="10"/>
  <c r="Q58" i="10"/>
  <c r="R58" i="10"/>
  <c r="S58" i="10"/>
  <c r="T58" i="10"/>
  <c r="U58" i="10"/>
  <c r="V58" i="10"/>
  <c r="W58" i="10"/>
  <c r="X58" i="10"/>
  <c r="Y58" i="10"/>
  <c r="Z58" i="10"/>
  <c r="AA58" i="10"/>
  <c r="AB58" i="10"/>
  <c r="AC58" i="10"/>
  <c r="AD58" i="10"/>
  <c r="AE58" i="10"/>
  <c r="AF58" i="10"/>
  <c r="AG58" i="10"/>
  <c r="AH58" i="10"/>
  <c r="AI58" i="10"/>
  <c r="AJ58" i="10"/>
  <c r="AK58" i="10"/>
  <c r="AL58" i="10"/>
  <c r="E59" i="10"/>
  <c r="F59" i="10"/>
  <c r="G59" i="10"/>
  <c r="H59" i="10"/>
  <c r="I59" i="10"/>
  <c r="J59" i="10"/>
  <c r="K59" i="10"/>
  <c r="L59" i="10"/>
  <c r="M59" i="10"/>
  <c r="N59" i="10"/>
  <c r="O59" i="10"/>
  <c r="P59" i="10"/>
  <c r="Q59" i="10"/>
  <c r="R59" i="10"/>
  <c r="S59" i="10"/>
  <c r="T59" i="10"/>
  <c r="U59" i="10"/>
  <c r="V59" i="10"/>
  <c r="W59" i="10"/>
  <c r="X59" i="10"/>
  <c r="Y59" i="10"/>
  <c r="Z59" i="10"/>
  <c r="AA59" i="10"/>
  <c r="AB59" i="10"/>
  <c r="AC59" i="10"/>
  <c r="AD59" i="10"/>
  <c r="AE59" i="10"/>
  <c r="AF59" i="10"/>
  <c r="AG59" i="10"/>
  <c r="AH59" i="10"/>
  <c r="AI59" i="10"/>
  <c r="AJ59" i="10"/>
  <c r="AK59" i="10"/>
  <c r="AL59" i="10"/>
  <c r="E60" i="10"/>
  <c r="F60" i="10"/>
  <c r="G60" i="10"/>
  <c r="H60" i="10"/>
  <c r="I60" i="10"/>
  <c r="J60" i="10"/>
  <c r="K60" i="10"/>
  <c r="L60" i="10"/>
  <c r="M60" i="10"/>
  <c r="N60" i="10"/>
  <c r="O60" i="10"/>
  <c r="P60" i="10"/>
  <c r="Q60" i="10"/>
  <c r="R60" i="10"/>
  <c r="S60" i="10"/>
  <c r="T60" i="10"/>
  <c r="U60" i="10"/>
  <c r="V60" i="10"/>
  <c r="W60" i="10"/>
  <c r="X60" i="10"/>
  <c r="Y60" i="10"/>
  <c r="Z60" i="10"/>
  <c r="AA60" i="10"/>
  <c r="AB60" i="10"/>
  <c r="AC60" i="10"/>
  <c r="AD60" i="10"/>
  <c r="AE60" i="10"/>
  <c r="AF60" i="10"/>
  <c r="AG60" i="10"/>
  <c r="AH60" i="10"/>
  <c r="AI60" i="10"/>
  <c r="AJ60" i="10"/>
  <c r="AK60" i="10"/>
  <c r="AL60" i="10"/>
  <c r="E61" i="10"/>
  <c r="F61" i="10"/>
  <c r="G61" i="10"/>
  <c r="H61" i="10"/>
  <c r="I61" i="10"/>
  <c r="J61" i="10"/>
  <c r="K61" i="10"/>
  <c r="L61" i="10"/>
  <c r="M61" i="10"/>
  <c r="N61" i="10"/>
  <c r="O61" i="10"/>
  <c r="P61" i="10"/>
  <c r="Q61" i="10"/>
  <c r="R61" i="10"/>
  <c r="S61" i="10"/>
  <c r="T61" i="10"/>
  <c r="U61" i="10"/>
  <c r="V61" i="10"/>
  <c r="W61" i="10"/>
  <c r="X61" i="10"/>
  <c r="Y61" i="10"/>
  <c r="Z61" i="10"/>
  <c r="AA61" i="10"/>
  <c r="AB61" i="10"/>
  <c r="AC61" i="10"/>
  <c r="AD61" i="10"/>
  <c r="AE61" i="10"/>
  <c r="AF61" i="10"/>
  <c r="AG61" i="10"/>
  <c r="AH61" i="10"/>
  <c r="AI61" i="10"/>
  <c r="AJ61" i="10"/>
  <c r="AK61" i="10"/>
  <c r="AL61" i="10"/>
  <c r="E62" i="10"/>
  <c r="F62" i="10"/>
  <c r="G62" i="10"/>
  <c r="H62" i="10"/>
  <c r="I62" i="10"/>
  <c r="J62" i="10"/>
  <c r="K62" i="10"/>
  <c r="L62" i="10"/>
  <c r="M62" i="10"/>
  <c r="N62" i="10"/>
  <c r="O62" i="10"/>
  <c r="P62" i="10"/>
  <c r="Q62" i="10"/>
  <c r="R62" i="10"/>
  <c r="S62" i="10"/>
  <c r="T62" i="10"/>
  <c r="U62" i="10"/>
  <c r="V62" i="10"/>
  <c r="W62" i="10"/>
  <c r="X62" i="10"/>
  <c r="Y62" i="10"/>
  <c r="Z62" i="10"/>
  <c r="AA62" i="10"/>
  <c r="AB62" i="10"/>
  <c r="AC62" i="10"/>
  <c r="AD62" i="10"/>
  <c r="AE62" i="10"/>
  <c r="AF62" i="10"/>
  <c r="AG62" i="10"/>
  <c r="AH62" i="10"/>
  <c r="AI62" i="10"/>
  <c r="AJ62" i="10"/>
  <c r="AK62" i="10"/>
  <c r="AL62" i="10"/>
  <c r="E63" i="10"/>
  <c r="F63" i="10"/>
  <c r="G63" i="10"/>
  <c r="H63" i="10"/>
  <c r="I63" i="10"/>
  <c r="J63" i="10"/>
  <c r="K63" i="10"/>
  <c r="L63" i="10"/>
  <c r="M63" i="10"/>
  <c r="N63" i="10"/>
  <c r="O63" i="10"/>
  <c r="P63" i="10"/>
  <c r="Q63" i="10"/>
  <c r="R63" i="10"/>
  <c r="S63" i="10"/>
  <c r="T63" i="10"/>
  <c r="U63" i="10"/>
  <c r="V63" i="10"/>
  <c r="W63" i="10"/>
  <c r="X63" i="10"/>
  <c r="Y63" i="10"/>
  <c r="Z63" i="10"/>
  <c r="AA63" i="10"/>
  <c r="AB63" i="10"/>
  <c r="AC63" i="10"/>
  <c r="AD63" i="10"/>
  <c r="AE63" i="10"/>
  <c r="AF63" i="10"/>
  <c r="AG63" i="10"/>
  <c r="AH63" i="10"/>
  <c r="AI63" i="10"/>
  <c r="AJ63" i="10"/>
  <c r="AK63" i="10"/>
  <c r="AL63" i="10"/>
  <c r="E64" i="10"/>
  <c r="F64" i="10"/>
  <c r="G64" i="10"/>
  <c r="H64" i="10"/>
  <c r="I64" i="10"/>
  <c r="J64" i="10"/>
  <c r="K64" i="10"/>
  <c r="L64" i="10"/>
  <c r="M64" i="10"/>
  <c r="N64" i="10"/>
  <c r="O64" i="10"/>
  <c r="P64" i="10"/>
  <c r="Q64" i="10"/>
  <c r="R64" i="10"/>
  <c r="S64" i="10"/>
  <c r="T64" i="10"/>
  <c r="U64" i="10"/>
  <c r="V64" i="10"/>
  <c r="W64" i="10"/>
  <c r="X64" i="10"/>
  <c r="Y64" i="10"/>
  <c r="Z64" i="10"/>
  <c r="AA64" i="10"/>
  <c r="AB64" i="10"/>
  <c r="AC64" i="10"/>
  <c r="AD64" i="10"/>
  <c r="AE64" i="10"/>
  <c r="AF64" i="10"/>
  <c r="AG64" i="10"/>
  <c r="AH64" i="10"/>
  <c r="AI64" i="10"/>
  <c r="AJ64" i="10"/>
  <c r="AK64" i="10"/>
  <c r="AL64" i="10"/>
  <c r="E65" i="10"/>
  <c r="F65" i="10"/>
  <c r="G65" i="10"/>
  <c r="H65" i="10"/>
  <c r="I65" i="10"/>
  <c r="J65" i="10"/>
  <c r="K65" i="10"/>
  <c r="L65" i="10"/>
  <c r="M65" i="10"/>
  <c r="N65" i="10"/>
  <c r="O65" i="10"/>
  <c r="P65" i="10"/>
  <c r="Q65" i="10"/>
  <c r="R65" i="10"/>
  <c r="S65" i="10"/>
  <c r="T65" i="10"/>
  <c r="U65" i="10"/>
  <c r="V65" i="10"/>
  <c r="W65" i="10"/>
  <c r="X65" i="10"/>
  <c r="Y65" i="10"/>
  <c r="Z65" i="10"/>
  <c r="AA65" i="10"/>
  <c r="AB65" i="10"/>
  <c r="AC65" i="10"/>
  <c r="AD65" i="10"/>
  <c r="AE65" i="10"/>
  <c r="AF65" i="10"/>
  <c r="AG65" i="10"/>
  <c r="AH65" i="10"/>
  <c r="AI65" i="10"/>
  <c r="AJ65" i="10"/>
  <c r="AK65" i="10"/>
  <c r="AL65" i="10"/>
  <c r="E66" i="10"/>
  <c r="F66" i="10"/>
  <c r="G66" i="10"/>
  <c r="H66" i="10"/>
  <c r="I66" i="10"/>
  <c r="J66" i="10"/>
  <c r="K66" i="10"/>
  <c r="L66" i="10"/>
  <c r="M66" i="10"/>
  <c r="N66" i="10"/>
  <c r="O66" i="10"/>
  <c r="P66" i="10"/>
  <c r="Q66" i="10"/>
  <c r="R66" i="10"/>
  <c r="S66" i="10"/>
  <c r="T66" i="10"/>
  <c r="U66" i="10"/>
  <c r="V66" i="10"/>
  <c r="W66" i="10"/>
  <c r="X66" i="10"/>
  <c r="Y66" i="10"/>
  <c r="Z66" i="10"/>
  <c r="AA66" i="10"/>
  <c r="AB66" i="10"/>
  <c r="AC66" i="10"/>
  <c r="AD66" i="10"/>
  <c r="AE66" i="10"/>
  <c r="AF66" i="10"/>
  <c r="AG66" i="10"/>
  <c r="AH66" i="10"/>
  <c r="AI66" i="10"/>
  <c r="AJ66" i="10"/>
  <c r="AK66" i="10"/>
  <c r="AL66" i="10"/>
  <c r="E67" i="10"/>
  <c r="F67" i="10"/>
  <c r="G67" i="10"/>
  <c r="H67" i="10"/>
  <c r="I67" i="10"/>
  <c r="J67" i="10"/>
  <c r="K67" i="10"/>
  <c r="L67" i="10"/>
  <c r="M67" i="10"/>
  <c r="N67" i="10"/>
  <c r="O67" i="10"/>
  <c r="P67" i="10"/>
  <c r="Q67" i="10"/>
  <c r="R67" i="10"/>
  <c r="S67" i="10"/>
  <c r="T67" i="10"/>
  <c r="U67" i="10"/>
  <c r="V67" i="10"/>
  <c r="W67" i="10"/>
  <c r="X67" i="10"/>
  <c r="Y67" i="10"/>
  <c r="Z67" i="10"/>
  <c r="AA67" i="10"/>
  <c r="AB67" i="10"/>
  <c r="AC67" i="10"/>
  <c r="AD67" i="10"/>
  <c r="AE67" i="10"/>
  <c r="AF67" i="10"/>
  <c r="AG67" i="10"/>
  <c r="AH67" i="10"/>
  <c r="AI67" i="10"/>
  <c r="AJ67" i="10"/>
  <c r="AK67" i="10"/>
  <c r="AL67" i="10"/>
  <c r="E68" i="10"/>
  <c r="F68" i="10"/>
  <c r="G68" i="10"/>
  <c r="H68" i="10"/>
  <c r="I68" i="10"/>
  <c r="J68" i="10"/>
  <c r="K68" i="10"/>
  <c r="L68" i="10"/>
  <c r="M68" i="10"/>
  <c r="N68" i="10"/>
  <c r="O68" i="10"/>
  <c r="P68" i="10"/>
  <c r="Q68" i="10"/>
  <c r="R68" i="10"/>
  <c r="S68" i="10"/>
  <c r="T68" i="10"/>
  <c r="U68" i="10"/>
  <c r="V68" i="10"/>
  <c r="W68" i="10"/>
  <c r="X68" i="10"/>
  <c r="Y68" i="10"/>
  <c r="Z68" i="10"/>
  <c r="AA68" i="10"/>
  <c r="AB68" i="10"/>
  <c r="AC68" i="10"/>
  <c r="AD68" i="10"/>
  <c r="AE68" i="10"/>
  <c r="AF68" i="10"/>
  <c r="AG68" i="10"/>
  <c r="AH68" i="10"/>
  <c r="AI68" i="10"/>
  <c r="AJ68" i="10"/>
  <c r="AK68" i="10"/>
  <c r="AL68" i="10"/>
  <c r="E69" i="10"/>
  <c r="F69" i="10"/>
  <c r="G69" i="10"/>
  <c r="H69" i="10"/>
  <c r="I69" i="10"/>
  <c r="J69" i="10"/>
  <c r="K69" i="10"/>
  <c r="L69" i="10"/>
  <c r="M69" i="10"/>
  <c r="N69" i="10"/>
  <c r="O69" i="10"/>
  <c r="P69" i="10"/>
  <c r="Q69" i="10"/>
  <c r="R69" i="10"/>
  <c r="S69" i="10"/>
  <c r="T69" i="10"/>
  <c r="U69" i="10"/>
  <c r="V69" i="10"/>
  <c r="W69" i="10"/>
  <c r="X69" i="10"/>
  <c r="Y69" i="10"/>
  <c r="Z69" i="10"/>
  <c r="AA69" i="10"/>
  <c r="AB69" i="10"/>
  <c r="AC69" i="10"/>
  <c r="AD69" i="10"/>
  <c r="AE69" i="10"/>
  <c r="AF69" i="10"/>
  <c r="AG69" i="10"/>
  <c r="AH69" i="10"/>
  <c r="AI69" i="10"/>
  <c r="AJ69" i="10"/>
  <c r="AK69" i="10"/>
  <c r="AL69" i="10"/>
  <c r="E70" i="10"/>
  <c r="F70" i="10"/>
  <c r="G70" i="10"/>
  <c r="H70" i="10"/>
  <c r="I70" i="10"/>
  <c r="J70" i="10"/>
  <c r="K70" i="10"/>
  <c r="L70" i="10"/>
  <c r="M70" i="10"/>
  <c r="N70" i="10"/>
  <c r="O70" i="10"/>
  <c r="P70" i="10"/>
  <c r="Q70" i="10"/>
  <c r="R70" i="10"/>
  <c r="S70" i="10"/>
  <c r="T70" i="10"/>
  <c r="U70" i="10"/>
  <c r="V70" i="10"/>
  <c r="W70" i="10"/>
  <c r="X70" i="10"/>
  <c r="Y70" i="10"/>
  <c r="Z70" i="10"/>
  <c r="AA70" i="10"/>
  <c r="AB70" i="10"/>
  <c r="AC70" i="10"/>
  <c r="AD70" i="10"/>
  <c r="AE70" i="10"/>
  <c r="AF70" i="10"/>
  <c r="AG70" i="10"/>
  <c r="AH70" i="10"/>
  <c r="AI70" i="10"/>
  <c r="AJ70" i="10"/>
  <c r="AK70" i="10"/>
  <c r="AL70" i="10"/>
  <c r="E71" i="10"/>
  <c r="F71" i="10"/>
  <c r="G71" i="10"/>
  <c r="H71" i="10"/>
  <c r="I71" i="10"/>
  <c r="J71" i="10"/>
  <c r="K71" i="10"/>
  <c r="L71" i="10"/>
  <c r="M71" i="10"/>
  <c r="N71" i="10"/>
  <c r="O71" i="10"/>
  <c r="P71" i="10"/>
  <c r="Q71" i="10"/>
  <c r="R71" i="10"/>
  <c r="S71" i="10"/>
  <c r="T71" i="10"/>
  <c r="U71" i="10"/>
  <c r="V71" i="10"/>
  <c r="W71" i="10"/>
  <c r="X71" i="10"/>
  <c r="Y71" i="10"/>
  <c r="Z71" i="10"/>
  <c r="AA71" i="10"/>
  <c r="AB71" i="10"/>
  <c r="AC71" i="10"/>
  <c r="AD71" i="10"/>
  <c r="AE71" i="10"/>
  <c r="AF71" i="10"/>
  <c r="AG71" i="10"/>
  <c r="AH71" i="10"/>
  <c r="AI71" i="10"/>
  <c r="AJ71" i="10"/>
  <c r="AK71" i="10"/>
  <c r="AL71" i="10"/>
  <c r="E72" i="10"/>
  <c r="F72" i="10"/>
  <c r="G72" i="10"/>
  <c r="H72" i="10"/>
  <c r="I72" i="10"/>
  <c r="J72" i="10"/>
  <c r="K72" i="10"/>
  <c r="L72" i="10"/>
  <c r="M72" i="10"/>
  <c r="N72" i="10"/>
  <c r="O72" i="10"/>
  <c r="P72" i="10"/>
  <c r="Q72" i="10"/>
  <c r="R72" i="10"/>
  <c r="S72" i="10"/>
  <c r="T72" i="10"/>
  <c r="U72" i="10"/>
  <c r="V72" i="10"/>
  <c r="W72" i="10"/>
  <c r="X72" i="10"/>
  <c r="Y72" i="10"/>
  <c r="Z72" i="10"/>
  <c r="AA72" i="10"/>
  <c r="AB72" i="10"/>
  <c r="AC72" i="10"/>
  <c r="AD72" i="10"/>
  <c r="AE72" i="10"/>
  <c r="AF72" i="10"/>
  <c r="AG72" i="10"/>
  <c r="AH72" i="10"/>
  <c r="AI72" i="10"/>
  <c r="AJ72" i="10"/>
  <c r="AK72" i="10"/>
  <c r="AL72" i="10"/>
  <c r="E73" i="10"/>
  <c r="F73" i="10"/>
  <c r="G73" i="10"/>
  <c r="H73" i="10"/>
  <c r="I73" i="10"/>
  <c r="J73" i="10"/>
  <c r="K73" i="10"/>
  <c r="L73" i="10"/>
  <c r="M73" i="10"/>
  <c r="N73" i="10"/>
  <c r="O73" i="10"/>
  <c r="P73" i="10"/>
  <c r="Q73" i="10"/>
  <c r="R73" i="10"/>
  <c r="S73" i="10"/>
  <c r="T73" i="10"/>
  <c r="U73" i="10"/>
  <c r="V73" i="10"/>
  <c r="W73" i="10"/>
  <c r="X73" i="10"/>
  <c r="Y73" i="10"/>
  <c r="Z73" i="10"/>
  <c r="AA73" i="10"/>
  <c r="AB73" i="10"/>
  <c r="AC73" i="10"/>
  <c r="AD73" i="10"/>
  <c r="AE73" i="10"/>
  <c r="AF73" i="10"/>
  <c r="AG73" i="10"/>
  <c r="AH73" i="10"/>
  <c r="AI73" i="10"/>
  <c r="AJ73" i="10"/>
  <c r="AK73" i="10"/>
  <c r="AL73" i="10"/>
  <c r="E74" i="10"/>
  <c r="F74" i="10"/>
  <c r="G74" i="10"/>
  <c r="H74" i="10"/>
  <c r="I74" i="10"/>
  <c r="J74" i="10"/>
  <c r="K74" i="10"/>
  <c r="L74" i="10"/>
  <c r="M74" i="10"/>
  <c r="N74" i="10"/>
  <c r="O74" i="10"/>
  <c r="P74" i="10"/>
  <c r="Q74" i="10"/>
  <c r="R74" i="10"/>
  <c r="S74" i="10"/>
  <c r="T74" i="10"/>
  <c r="U74" i="10"/>
  <c r="V74" i="10"/>
  <c r="W74" i="10"/>
  <c r="X74" i="10"/>
  <c r="Y74" i="10"/>
  <c r="Z74" i="10"/>
  <c r="AA74" i="10"/>
  <c r="AB74" i="10"/>
  <c r="AC74" i="10"/>
  <c r="AD74" i="10"/>
  <c r="AE74" i="10"/>
  <c r="AF74" i="10"/>
  <c r="AG74" i="10"/>
  <c r="AH74" i="10"/>
  <c r="AI74" i="10"/>
  <c r="AJ74" i="10"/>
  <c r="AK74" i="10"/>
  <c r="AL74" i="10"/>
  <c r="E75" i="10"/>
  <c r="F75" i="10"/>
  <c r="G75" i="10"/>
  <c r="H75" i="10"/>
  <c r="I75" i="10"/>
  <c r="J75" i="10"/>
  <c r="K75" i="10"/>
  <c r="L75" i="10"/>
  <c r="M75" i="10"/>
  <c r="N75" i="10"/>
  <c r="O75" i="10"/>
  <c r="P75" i="10"/>
  <c r="Q75" i="10"/>
  <c r="R75" i="10"/>
  <c r="S75" i="10"/>
  <c r="T75" i="10"/>
  <c r="U75" i="10"/>
  <c r="V75" i="10"/>
  <c r="W75" i="10"/>
  <c r="X75" i="10"/>
  <c r="Y75" i="10"/>
  <c r="Z75" i="10"/>
  <c r="AA75" i="10"/>
  <c r="AB75" i="10"/>
  <c r="AC75" i="10"/>
  <c r="AD75" i="10"/>
  <c r="AE75" i="10"/>
  <c r="AF75" i="10"/>
  <c r="AG75" i="10"/>
  <c r="AH75" i="10"/>
  <c r="AI75" i="10"/>
  <c r="AJ75" i="10"/>
  <c r="AK75" i="10"/>
  <c r="AL75" i="10"/>
  <c r="E76" i="10"/>
  <c r="F76" i="10"/>
  <c r="G76" i="10"/>
  <c r="H76" i="10"/>
  <c r="I76" i="10"/>
  <c r="J76" i="10"/>
  <c r="K76" i="10"/>
  <c r="L76" i="10"/>
  <c r="M76" i="10"/>
  <c r="N76" i="10"/>
  <c r="O76" i="10"/>
  <c r="P76" i="10"/>
  <c r="Q76" i="10"/>
  <c r="R76" i="10"/>
  <c r="S76" i="10"/>
  <c r="T76" i="10"/>
  <c r="U76" i="10"/>
  <c r="V76" i="10"/>
  <c r="W76" i="10"/>
  <c r="X76" i="10"/>
  <c r="Y76" i="10"/>
  <c r="Z76" i="10"/>
  <c r="AA76" i="10"/>
  <c r="AB76" i="10"/>
  <c r="AC76" i="10"/>
  <c r="AD76" i="10"/>
  <c r="AE76" i="10"/>
  <c r="AF76" i="10"/>
  <c r="AG76" i="10"/>
  <c r="AH76" i="10"/>
  <c r="AI76" i="10"/>
  <c r="AJ76" i="10"/>
  <c r="AK76" i="10"/>
  <c r="AL76" i="10"/>
  <c r="E13" i="3"/>
  <c r="E151" i="10"/>
  <c r="AC6" i="5"/>
  <c r="I151" i="10"/>
  <c r="K151" i="10"/>
  <c r="Q151" i="10"/>
  <c r="S151" i="10"/>
  <c r="W151" i="10"/>
  <c r="X151" i="10"/>
  <c r="Y151" i="10"/>
  <c r="AC151" i="10"/>
  <c r="AI151" i="10"/>
  <c r="AK151" i="10"/>
  <c r="AL151" i="10"/>
  <c r="E152" i="10"/>
  <c r="G152" i="10"/>
  <c r="I152" i="10"/>
  <c r="K152" i="10"/>
  <c r="L152" i="10"/>
  <c r="M152" i="10"/>
  <c r="O152" i="10"/>
  <c r="Q152" i="10"/>
  <c r="S152" i="10"/>
  <c r="T152" i="10"/>
  <c r="U152" i="10"/>
  <c r="W152" i="10"/>
  <c r="Y152" i="10"/>
  <c r="AB152" i="10"/>
  <c r="AC152" i="10"/>
  <c r="AE152" i="10"/>
  <c r="AG152" i="10"/>
  <c r="AJ152" i="10"/>
  <c r="AK152" i="10"/>
  <c r="E102" i="10"/>
  <c r="F102" i="10"/>
  <c r="G102" i="10"/>
  <c r="H102" i="10"/>
  <c r="I102" i="10"/>
  <c r="J102" i="10"/>
  <c r="K102" i="10"/>
  <c r="L102" i="10"/>
  <c r="M102" i="10"/>
  <c r="N102" i="10"/>
  <c r="O102" i="10"/>
  <c r="P102" i="10"/>
  <c r="Q102" i="10"/>
  <c r="R102" i="10"/>
  <c r="S102" i="10"/>
  <c r="T102" i="10"/>
  <c r="U102" i="10"/>
  <c r="V102" i="10"/>
  <c r="W102" i="10"/>
  <c r="X102" i="10"/>
  <c r="Y102" i="10"/>
  <c r="Z102" i="10"/>
  <c r="AA102" i="10"/>
  <c r="AB102" i="10"/>
  <c r="AC102" i="10"/>
  <c r="AD102" i="10"/>
  <c r="AF102" i="10"/>
  <c r="AG102" i="10"/>
  <c r="AH102" i="10"/>
  <c r="AI102" i="10"/>
  <c r="AJ102" i="10"/>
  <c r="AK102" i="10"/>
  <c r="AL102" i="10"/>
  <c r="E103" i="10"/>
  <c r="F103" i="10"/>
  <c r="G103" i="10"/>
  <c r="H103" i="10"/>
  <c r="I103" i="10"/>
  <c r="J103" i="10"/>
  <c r="K103" i="10"/>
  <c r="L103" i="10"/>
  <c r="M103" i="10"/>
  <c r="N103" i="10"/>
  <c r="O103" i="10"/>
  <c r="P103" i="10"/>
  <c r="Q103" i="10"/>
  <c r="R103" i="10"/>
  <c r="S103" i="10"/>
  <c r="T103" i="10"/>
  <c r="U103" i="10"/>
  <c r="V103" i="10"/>
  <c r="W103" i="10"/>
  <c r="X103" i="10"/>
  <c r="Y103" i="10"/>
  <c r="Z103" i="10"/>
  <c r="AA103" i="10"/>
  <c r="AB103" i="10"/>
  <c r="AC103" i="10"/>
  <c r="AD103" i="10"/>
  <c r="AF103" i="10"/>
  <c r="AG103" i="10"/>
  <c r="AH103" i="10"/>
  <c r="AI103" i="10"/>
  <c r="AJ103" i="10"/>
  <c r="AK103" i="10"/>
  <c r="AL103" i="10"/>
  <c r="E53" i="10"/>
  <c r="F53" i="10"/>
  <c r="G53" i="10"/>
  <c r="H53" i="10"/>
  <c r="I53" i="10"/>
  <c r="J53" i="10"/>
  <c r="K53" i="10"/>
  <c r="L53" i="10"/>
  <c r="M53" i="10"/>
  <c r="N53" i="10"/>
  <c r="O53" i="10"/>
  <c r="P53" i="10"/>
  <c r="Q53" i="10"/>
  <c r="R53" i="10"/>
  <c r="S53" i="10"/>
  <c r="T53" i="10"/>
  <c r="U53" i="10"/>
  <c r="V53" i="10"/>
  <c r="W53" i="10"/>
  <c r="X53" i="10"/>
  <c r="Y53" i="10"/>
  <c r="Z53" i="10"/>
  <c r="AA53" i="10"/>
  <c r="AB53" i="10"/>
  <c r="AC53" i="10"/>
  <c r="AD53" i="10"/>
  <c r="AF53" i="10"/>
  <c r="AG53" i="10"/>
  <c r="AH53" i="10"/>
  <c r="AI53" i="10"/>
  <c r="AJ53" i="10"/>
  <c r="AK53" i="10"/>
  <c r="AL53" i="10"/>
  <c r="E54" i="10"/>
  <c r="F54" i="10"/>
  <c r="G54" i="10"/>
  <c r="H54" i="10"/>
  <c r="I54" i="10"/>
  <c r="J54" i="10"/>
  <c r="K54" i="10"/>
  <c r="L54" i="10"/>
  <c r="M54" i="10"/>
  <c r="N54" i="10"/>
  <c r="O54" i="10"/>
  <c r="P54" i="10"/>
  <c r="Q54" i="10"/>
  <c r="R54" i="10"/>
  <c r="S54" i="10"/>
  <c r="T54" i="10"/>
  <c r="U54" i="10"/>
  <c r="V54" i="10"/>
  <c r="W54" i="10"/>
  <c r="X54" i="10"/>
  <c r="Y54" i="10"/>
  <c r="Z54" i="10"/>
  <c r="AA54" i="10"/>
  <c r="AB54" i="10"/>
  <c r="AC54" i="10"/>
  <c r="AD54" i="10"/>
  <c r="AF54" i="10"/>
  <c r="AG54" i="10"/>
  <c r="AH54" i="10"/>
  <c r="AI54" i="10"/>
  <c r="AJ54" i="10"/>
  <c r="AK54" i="10"/>
  <c r="AL54" i="10"/>
  <c r="E4" i="10"/>
  <c r="F4" i="10"/>
  <c r="G4" i="10"/>
  <c r="H4" i="10"/>
  <c r="I4" i="10"/>
  <c r="J4" i="10"/>
  <c r="K4" i="10"/>
  <c r="L4" i="10"/>
  <c r="M4" i="10"/>
  <c r="N4" i="10"/>
  <c r="O4" i="10"/>
  <c r="P4" i="10"/>
  <c r="Q4" i="10"/>
  <c r="R4" i="10"/>
  <c r="S4" i="10"/>
  <c r="T4" i="10"/>
  <c r="U4" i="10"/>
  <c r="V4" i="10"/>
  <c r="W4" i="10"/>
  <c r="X4" i="10"/>
  <c r="Y4" i="10"/>
  <c r="Z4" i="10"/>
  <c r="AA4" i="10"/>
  <c r="AB4" i="10"/>
  <c r="AC4" i="10"/>
  <c r="AD4" i="10"/>
  <c r="AF4" i="10"/>
  <c r="AG4" i="10"/>
  <c r="AH4" i="10"/>
  <c r="AI4" i="10"/>
  <c r="AJ4" i="10"/>
  <c r="AK4" i="10"/>
  <c r="AL4" i="10"/>
  <c r="E5" i="10"/>
  <c r="F5" i="10"/>
  <c r="G5" i="10"/>
  <c r="H5" i="10"/>
  <c r="I5" i="10"/>
  <c r="J5" i="10"/>
  <c r="K5" i="10"/>
  <c r="L5" i="10"/>
  <c r="M5" i="10"/>
  <c r="N5" i="10"/>
  <c r="O5" i="10"/>
  <c r="P5" i="10"/>
  <c r="Q5" i="10"/>
  <c r="R5" i="10"/>
  <c r="S5" i="10"/>
  <c r="T5" i="10"/>
  <c r="U5" i="10"/>
  <c r="V5" i="10"/>
  <c r="W5" i="10"/>
  <c r="X5" i="10"/>
  <c r="Y5" i="10"/>
  <c r="Z5" i="10"/>
  <c r="AA5" i="10"/>
  <c r="AB5" i="10"/>
  <c r="AC5" i="10"/>
  <c r="AD5" i="10"/>
  <c r="AF5" i="10"/>
  <c r="AG5" i="10"/>
  <c r="AH5" i="10"/>
  <c r="AI5" i="10"/>
  <c r="AJ5" i="10"/>
  <c r="AK5" i="10"/>
  <c r="AL5" i="10"/>
  <c r="E6" i="10"/>
  <c r="F6" i="10"/>
  <c r="G6" i="10"/>
  <c r="H6" i="10"/>
  <c r="I6" i="10"/>
  <c r="J6" i="10"/>
  <c r="K6" i="10"/>
  <c r="L6" i="10"/>
  <c r="M6" i="10"/>
  <c r="N6" i="10"/>
  <c r="O6" i="10"/>
  <c r="P6" i="10"/>
  <c r="Q6" i="10"/>
  <c r="R6" i="10"/>
  <c r="S6" i="10"/>
  <c r="T6" i="10"/>
  <c r="U6" i="10"/>
  <c r="V6" i="10"/>
  <c r="W6" i="10"/>
  <c r="X6" i="10"/>
  <c r="Y6" i="10"/>
  <c r="Z6" i="10"/>
  <c r="AA6" i="10"/>
  <c r="AB6" i="10"/>
  <c r="AC6" i="10"/>
  <c r="AD6" i="10"/>
  <c r="AF6" i="10"/>
  <c r="AG6" i="10"/>
  <c r="AH6" i="10"/>
  <c r="AI6" i="10"/>
  <c r="AJ6" i="10"/>
  <c r="AK6" i="10"/>
  <c r="AL6" i="10"/>
  <c r="E7" i="10"/>
  <c r="F7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T7" i="10"/>
  <c r="U7" i="10"/>
  <c r="V7" i="10"/>
  <c r="W7" i="10"/>
  <c r="X7" i="10"/>
  <c r="Y7" i="10"/>
  <c r="Z7" i="10"/>
  <c r="AA7" i="10"/>
  <c r="AB7" i="10"/>
  <c r="AC7" i="10"/>
  <c r="AD7" i="10"/>
  <c r="AF7" i="10"/>
  <c r="AG7" i="10"/>
  <c r="AH7" i="10"/>
  <c r="AI7" i="10"/>
  <c r="AJ7" i="10"/>
  <c r="AK7" i="10"/>
  <c r="AL7" i="10"/>
  <c r="E8" i="10"/>
  <c r="F8" i="10"/>
  <c r="G8" i="10"/>
  <c r="H8" i="10"/>
  <c r="I8" i="10"/>
  <c r="J8" i="10"/>
  <c r="K8" i="10"/>
  <c r="L8" i="10"/>
  <c r="M8" i="10"/>
  <c r="N8" i="10"/>
  <c r="O8" i="10"/>
  <c r="P8" i="10"/>
  <c r="Q8" i="10"/>
  <c r="R8" i="10"/>
  <c r="S8" i="10"/>
  <c r="T8" i="10"/>
  <c r="U8" i="10"/>
  <c r="V8" i="10"/>
  <c r="W8" i="10"/>
  <c r="X8" i="10"/>
  <c r="Y8" i="10"/>
  <c r="Z8" i="10"/>
  <c r="AA8" i="10"/>
  <c r="AB8" i="10"/>
  <c r="AC8" i="10"/>
  <c r="AD8" i="10"/>
  <c r="AF8" i="10"/>
  <c r="AG8" i="10"/>
  <c r="AH8" i="10"/>
  <c r="AI8" i="10"/>
  <c r="AJ8" i="10"/>
  <c r="AK8" i="10"/>
  <c r="AL8" i="10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Z9" i="10"/>
  <c r="AA9" i="10"/>
  <c r="AB9" i="10"/>
  <c r="AC9" i="10"/>
  <c r="AD9" i="10"/>
  <c r="AF9" i="10"/>
  <c r="AG9" i="10"/>
  <c r="AH9" i="10"/>
  <c r="AI9" i="10"/>
  <c r="AJ9" i="10"/>
  <c r="AK9" i="10"/>
  <c r="AL9" i="10"/>
  <c r="E10" i="10"/>
  <c r="F10" i="10"/>
  <c r="G10" i="10"/>
  <c r="H10" i="10"/>
  <c r="I10" i="10"/>
  <c r="J10" i="10"/>
  <c r="K10" i="10"/>
  <c r="L10" i="10"/>
  <c r="M10" i="10"/>
  <c r="N10" i="10"/>
  <c r="O10" i="10"/>
  <c r="P10" i="10"/>
  <c r="Q10" i="10"/>
  <c r="R10" i="10"/>
  <c r="S10" i="10"/>
  <c r="T10" i="10"/>
  <c r="U10" i="10"/>
  <c r="V10" i="10"/>
  <c r="W10" i="10"/>
  <c r="X10" i="10"/>
  <c r="Y10" i="10"/>
  <c r="Z10" i="10"/>
  <c r="AA10" i="10"/>
  <c r="AB10" i="10"/>
  <c r="AC10" i="10"/>
  <c r="AD10" i="10"/>
  <c r="AF10" i="10"/>
  <c r="AG10" i="10"/>
  <c r="AH10" i="10"/>
  <c r="AI10" i="10"/>
  <c r="AJ10" i="10"/>
  <c r="AK10" i="10"/>
  <c r="AL10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V11" i="10"/>
  <c r="W11" i="10"/>
  <c r="X11" i="10"/>
  <c r="Y11" i="10"/>
  <c r="Z11" i="10"/>
  <c r="AA11" i="10"/>
  <c r="AB11" i="10"/>
  <c r="AC11" i="10"/>
  <c r="AD11" i="10"/>
  <c r="AF11" i="10"/>
  <c r="AG11" i="10"/>
  <c r="AH11" i="10"/>
  <c r="AI11" i="10"/>
  <c r="AJ11" i="10"/>
  <c r="AK11" i="10"/>
  <c r="AL11" i="10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V12" i="10"/>
  <c r="W12" i="10"/>
  <c r="X12" i="10"/>
  <c r="Y12" i="10"/>
  <c r="Z12" i="10"/>
  <c r="AA12" i="10"/>
  <c r="AB12" i="10"/>
  <c r="AC12" i="10"/>
  <c r="AD12" i="10"/>
  <c r="AF12" i="10"/>
  <c r="AG12" i="10"/>
  <c r="AH12" i="10"/>
  <c r="AI12" i="10"/>
  <c r="AJ12" i="10"/>
  <c r="AK12" i="10"/>
  <c r="AL12" i="10"/>
  <c r="E13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S13" i="10"/>
  <c r="T13" i="10"/>
  <c r="U13" i="10"/>
  <c r="V13" i="10"/>
  <c r="W13" i="10"/>
  <c r="X13" i="10"/>
  <c r="Y13" i="10"/>
  <c r="Z13" i="10"/>
  <c r="AA13" i="10"/>
  <c r="AB13" i="10"/>
  <c r="AC13" i="10"/>
  <c r="AD13" i="10"/>
  <c r="AF13" i="10"/>
  <c r="AG13" i="10"/>
  <c r="AH13" i="10"/>
  <c r="AI13" i="10"/>
  <c r="AJ13" i="10"/>
  <c r="AK13" i="10"/>
  <c r="AL13" i="10"/>
  <c r="E14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V14" i="10"/>
  <c r="W14" i="10"/>
  <c r="X14" i="10"/>
  <c r="Y14" i="10"/>
  <c r="Z14" i="10"/>
  <c r="AA14" i="10"/>
  <c r="AB14" i="10"/>
  <c r="AC14" i="10"/>
  <c r="AD14" i="10"/>
  <c r="AF14" i="10"/>
  <c r="AG14" i="10"/>
  <c r="AH14" i="10"/>
  <c r="AI14" i="10"/>
  <c r="AJ14" i="10"/>
  <c r="AK14" i="10"/>
  <c r="AL14" i="10"/>
  <c r="E15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R15" i="10"/>
  <c r="S15" i="10"/>
  <c r="T15" i="10"/>
  <c r="U15" i="10"/>
  <c r="V15" i="10"/>
  <c r="W15" i="10"/>
  <c r="X15" i="10"/>
  <c r="Y15" i="10"/>
  <c r="Z15" i="10"/>
  <c r="AA15" i="10"/>
  <c r="AB15" i="10"/>
  <c r="AC15" i="10"/>
  <c r="AD15" i="10"/>
  <c r="AF15" i="10"/>
  <c r="AG15" i="10"/>
  <c r="AH15" i="10"/>
  <c r="AI15" i="10"/>
  <c r="AJ15" i="10"/>
  <c r="AK15" i="10"/>
  <c r="AL15" i="10"/>
  <c r="E16" i="10"/>
  <c r="F16" i="10"/>
  <c r="G16" i="10"/>
  <c r="H16" i="10"/>
  <c r="I16" i="10"/>
  <c r="J16" i="10"/>
  <c r="K16" i="10"/>
  <c r="L16" i="10"/>
  <c r="M16" i="10"/>
  <c r="N16" i="10"/>
  <c r="O16" i="10"/>
  <c r="P16" i="10"/>
  <c r="Q16" i="10"/>
  <c r="R16" i="10"/>
  <c r="S16" i="10"/>
  <c r="T16" i="10"/>
  <c r="U16" i="10"/>
  <c r="V16" i="10"/>
  <c r="W16" i="10"/>
  <c r="X16" i="10"/>
  <c r="Y16" i="10"/>
  <c r="Z16" i="10"/>
  <c r="AA16" i="10"/>
  <c r="AB16" i="10"/>
  <c r="AC16" i="10"/>
  <c r="AD16" i="10"/>
  <c r="AF16" i="10"/>
  <c r="AG16" i="10"/>
  <c r="AH16" i="10"/>
  <c r="AI16" i="10"/>
  <c r="AJ16" i="10"/>
  <c r="AK16" i="10"/>
  <c r="AL16" i="10"/>
  <c r="E17" i="10"/>
  <c r="F17" i="10"/>
  <c r="G17" i="10"/>
  <c r="H17" i="10"/>
  <c r="I17" i="10"/>
  <c r="J17" i="10"/>
  <c r="K17" i="10"/>
  <c r="L17" i="10"/>
  <c r="M17" i="10"/>
  <c r="N17" i="10"/>
  <c r="O17" i="10"/>
  <c r="P17" i="10"/>
  <c r="Q17" i="10"/>
  <c r="R17" i="10"/>
  <c r="S17" i="10"/>
  <c r="T17" i="10"/>
  <c r="U17" i="10"/>
  <c r="V17" i="10"/>
  <c r="W17" i="10"/>
  <c r="X17" i="10"/>
  <c r="Y17" i="10"/>
  <c r="Z17" i="10"/>
  <c r="AA17" i="10"/>
  <c r="AB17" i="10"/>
  <c r="AC17" i="10"/>
  <c r="AD17" i="10"/>
  <c r="AF17" i="10"/>
  <c r="AG17" i="10"/>
  <c r="AH17" i="10"/>
  <c r="AI17" i="10"/>
  <c r="AJ17" i="10"/>
  <c r="AK17" i="10"/>
  <c r="AL17" i="10"/>
  <c r="E18" i="10"/>
  <c r="F18" i="10"/>
  <c r="G18" i="10"/>
  <c r="H18" i="10"/>
  <c r="I18" i="10"/>
  <c r="J18" i="10"/>
  <c r="K18" i="10"/>
  <c r="L18" i="10"/>
  <c r="M18" i="10"/>
  <c r="N18" i="10"/>
  <c r="O18" i="10"/>
  <c r="P18" i="10"/>
  <c r="Q18" i="10"/>
  <c r="R18" i="10"/>
  <c r="S18" i="10"/>
  <c r="T18" i="10"/>
  <c r="U18" i="10"/>
  <c r="V18" i="10"/>
  <c r="W18" i="10"/>
  <c r="X18" i="10"/>
  <c r="Y18" i="10"/>
  <c r="Z18" i="10"/>
  <c r="AA18" i="10"/>
  <c r="AB18" i="10"/>
  <c r="AC18" i="10"/>
  <c r="AD18" i="10"/>
  <c r="AF18" i="10"/>
  <c r="AG18" i="10"/>
  <c r="AH18" i="10"/>
  <c r="AI18" i="10"/>
  <c r="AJ18" i="10"/>
  <c r="AK18" i="10"/>
  <c r="AL18" i="10"/>
  <c r="E19" i="10"/>
  <c r="F19" i="10"/>
  <c r="G19" i="10"/>
  <c r="H19" i="10"/>
  <c r="I19" i="10"/>
  <c r="J19" i="10"/>
  <c r="K19" i="10"/>
  <c r="L19" i="10"/>
  <c r="M19" i="10"/>
  <c r="N19" i="10"/>
  <c r="O19" i="10"/>
  <c r="P19" i="10"/>
  <c r="Q19" i="10"/>
  <c r="R19" i="10"/>
  <c r="S19" i="10"/>
  <c r="T19" i="10"/>
  <c r="U19" i="10"/>
  <c r="V19" i="10"/>
  <c r="W19" i="10"/>
  <c r="X19" i="10"/>
  <c r="Y19" i="10"/>
  <c r="Z19" i="10"/>
  <c r="AA19" i="10"/>
  <c r="AB19" i="10"/>
  <c r="AC19" i="10"/>
  <c r="AD19" i="10"/>
  <c r="AF19" i="10"/>
  <c r="AG19" i="10"/>
  <c r="AH19" i="10"/>
  <c r="AI19" i="10"/>
  <c r="AJ19" i="10"/>
  <c r="AK19" i="10"/>
  <c r="AL19" i="10"/>
  <c r="E20" i="10"/>
  <c r="F20" i="10"/>
  <c r="G20" i="10"/>
  <c r="H20" i="10"/>
  <c r="I20" i="10"/>
  <c r="J20" i="10"/>
  <c r="K20" i="10"/>
  <c r="L20" i="10"/>
  <c r="M20" i="10"/>
  <c r="N20" i="10"/>
  <c r="O20" i="10"/>
  <c r="P20" i="10"/>
  <c r="Q20" i="10"/>
  <c r="R20" i="10"/>
  <c r="S20" i="10"/>
  <c r="T20" i="10"/>
  <c r="U20" i="10"/>
  <c r="V20" i="10"/>
  <c r="W20" i="10"/>
  <c r="X20" i="10"/>
  <c r="Y20" i="10"/>
  <c r="Z20" i="10"/>
  <c r="AA20" i="10"/>
  <c r="AB20" i="10"/>
  <c r="AC20" i="10"/>
  <c r="AD20" i="10"/>
  <c r="AF20" i="10"/>
  <c r="AG20" i="10"/>
  <c r="AH20" i="10"/>
  <c r="AI20" i="10"/>
  <c r="AJ20" i="10"/>
  <c r="AK20" i="10"/>
  <c r="AL20" i="10"/>
  <c r="E21" i="10"/>
  <c r="F21" i="10"/>
  <c r="G21" i="10"/>
  <c r="H21" i="10"/>
  <c r="I21" i="10"/>
  <c r="J21" i="10"/>
  <c r="K21" i="10"/>
  <c r="L21" i="10"/>
  <c r="M21" i="10"/>
  <c r="N21" i="10"/>
  <c r="O21" i="10"/>
  <c r="P21" i="10"/>
  <c r="Q21" i="10"/>
  <c r="R21" i="10"/>
  <c r="S21" i="10"/>
  <c r="T21" i="10"/>
  <c r="U21" i="10"/>
  <c r="V21" i="10"/>
  <c r="W21" i="10"/>
  <c r="X21" i="10"/>
  <c r="Y21" i="10"/>
  <c r="Z21" i="10"/>
  <c r="AA21" i="10"/>
  <c r="AB21" i="10"/>
  <c r="AC21" i="10"/>
  <c r="AD21" i="10"/>
  <c r="AF21" i="10"/>
  <c r="AG21" i="10"/>
  <c r="AH21" i="10"/>
  <c r="AI21" i="10"/>
  <c r="AJ21" i="10"/>
  <c r="AK21" i="10"/>
  <c r="AL21" i="10"/>
  <c r="E22" i="10"/>
  <c r="F22" i="10"/>
  <c r="G22" i="10"/>
  <c r="H22" i="10"/>
  <c r="I22" i="10"/>
  <c r="J22" i="10"/>
  <c r="K22" i="10"/>
  <c r="L22" i="10"/>
  <c r="M22" i="10"/>
  <c r="N22" i="10"/>
  <c r="O22" i="10"/>
  <c r="P22" i="10"/>
  <c r="Q22" i="10"/>
  <c r="R22" i="10"/>
  <c r="S22" i="10"/>
  <c r="T22" i="10"/>
  <c r="U22" i="10"/>
  <c r="V22" i="10"/>
  <c r="W22" i="10"/>
  <c r="X22" i="10"/>
  <c r="Y22" i="10"/>
  <c r="Z22" i="10"/>
  <c r="AA22" i="10"/>
  <c r="AB22" i="10"/>
  <c r="AC22" i="10"/>
  <c r="AD22" i="10"/>
  <c r="AF22" i="10"/>
  <c r="AG22" i="10"/>
  <c r="AH22" i="10"/>
  <c r="AI22" i="10"/>
  <c r="AJ22" i="10"/>
  <c r="AK22" i="10"/>
  <c r="AL22" i="10"/>
  <c r="E23" i="10"/>
  <c r="F23" i="10"/>
  <c r="G23" i="10"/>
  <c r="H23" i="10"/>
  <c r="I23" i="10"/>
  <c r="J23" i="10"/>
  <c r="K23" i="10"/>
  <c r="L23" i="10"/>
  <c r="M23" i="10"/>
  <c r="N23" i="10"/>
  <c r="O23" i="10"/>
  <c r="P23" i="10"/>
  <c r="Q23" i="10"/>
  <c r="R23" i="10"/>
  <c r="S23" i="10"/>
  <c r="T23" i="10"/>
  <c r="U23" i="10"/>
  <c r="V23" i="10"/>
  <c r="W23" i="10"/>
  <c r="X23" i="10"/>
  <c r="Y23" i="10"/>
  <c r="Z23" i="10"/>
  <c r="AA23" i="10"/>
  <c r="AB23" i="10"/>
  <c r="AC23" i="10"/>
  <c r="AD23" i="10"/>
  <c r="AF23" i="10"/>
  <c r="AG23" i="10"/>
  <c r="AH23" i="10"/>
  <c r="AI23" i="10"/>
  <c r="AJ23" i="10"/>
  <c r="AK23" i="10"/>
  <c r="AL23" i="10"/>
  <c r="E24" i="10"/>
  <c r="F24" i="10"/>
  <c r="G24" i="10"/>
  <c r="H24" i="10"/>
  <c r="I24" i="10"/>
  <c r="J24" i="10"/>
  <c r="K24" i="10"/>
  <c r="L24" i="10"/>
  <c r="M24" i="10"/>
  <c r="N24" i="10"/>
  <c r="O24" i="10"/>
  <c r="P24" i="10"/>
  <c r="Q24" i="10"/>
  <c r="R24" i="10"/>
  <c r="S24" i="10"/>
  <c r="T24" i="10"/>
  <c r="U24" i="10"/>
  <c r="V24" i="10"/>
  <c r="W24" i="10"/>
  <c r="X24" i="10"/>
  <c r="Y24" i="10"/>
  <c r="Z24" i="10"/>
  <c r="AA24" i="10"/>
  <c r="AB24" i="10"/>
  <c r="AC24" i="10"/>
  <c r="AD24" i="10"/>
  <c r="AF24" i="10"/>
  <c r="AG24" i="10"/>
  <c r="AH24" i="10"/>
  <c r="AI24" i="10"/>
  <c r="AJ24" i="10"/>
  <c r="AK24" i="10"/>
  <c r="AL24" i="10"/>
  <c r="E25" i="10"/>
  <c r="F25" i="10"/>
  <c r="G25" i="10"/>
  <c r="H25" i="10"/>
  <c r="I25" i="10"/>
  <c r="J25" i="10"/>
  <c r="K25" i="10"/>
  <c r="L25" i="10"/>
  <c r="M25" i="10"/>
  <c r="N25" i="10"/>
  <c r="O25" i="10"/>
  <c r="P25" i="10"/>
  <c r="Q25" i="10"/>
  <c r="R25" i="10"/>
  <c r="S25" i="10"/>
  <c r="T25" i="10"/>
  <c r="U25" i="10"/>
  <c r="V25" i="10"/>
  <c r="W25" i="10"/>
  <c r="X25" i="10"/>
  <c r="Y25" i="10"/>
  <c r="Z25" i="10"/>
  <c r="AA25" i="10"/>
  <c r="AB25" i="10"/>
  <c r="AC25" i="10"/>
  <c r="AD25" i="10"/>
  <c r="AF25" i="10"/>
  <c r="AG25" i="10"/>
  <c r="AH25" i="10"/>
  <c r="AI25" i="10"/>
  <c r="AJ25" i="10"/>
  <c r="AK25" i="10"/>
  <c r="AL25" i="10"/>
  <c r="E26" i="10"/>
  <c r="F26" i="10"/>
  <c r="G26" i="10"/>
  <c r="H26" i="10"/>
  <c r="I26" i="10"/>
  <c r="J26" i="10"/>
  <c r="K26" i="10"/>
  <c r="L26" i="10"/>
  <c r="M26" i="10"/>
  <c r="N26" i="10"/>
  <c r="O26" i="10"/>
  <c r="P26" i="10"/>
  <c r="Q26" i="10"/>
  <c r="R26" i="10"/>
  <c r="S26" i="10"/>
  <c r="T26" i="10"/>
  <c r="U26" i="10"/>
  <c r="V26" i="10"/>
  <c r="W26" i="10"/>
  <c r="X26" i="10"/>
  <c r="Y26" i="10"/>
  <c r="Z26" i="10"/>
  <c r="AA26" i="10"/>
  <c r="AB26" i="10"/>
  <c r="AC26" i="10"/>
  <c r="AD26" i="10"/>
  <c r="AF26" i="10"/>
  <c r="AG26" i="10"/>
  <c r="AH26" i="10"/>
  <c r="AI26" i="10"/>
  <c r="AJ26" i="10"/>
  <c r="AK26" i="10"/>
  <c r="AL26" i="10"/>
  <c r="E27" i="10"/>
  <c r="F27" i="10"/>
  <c r="G27" i="10"/>
  <c r="H27" i="10"/>
  <c r="I27" i="10"/>
  <c r="J27" i="10"/>
  <c r="K27" i="10"/>
  <c r="L27" i="10"/>
  <c r="M27" i="10"/>
  <c r="N27" i="10"/>
  <c r="O27" i="10"/>
  <c r="P27" i="10"/>
  <c r="Q27" i="10"/>
  <c r="R27" i="10"/>
  <c r="S27" i="10"/>
  <c r="T27" i="10"/>
  <c r="U27" i="10"/>
  <c r="V27" i="10"/>
  <c r="W27" i="10"/>
  <c r="X27" i="10"/>
  <c r="Y27" i="10"/>
  <c r="Z27" i="10"/>
  <c r="AA27" i="10"/>
  <c r="AB27" i="10"/>
  <c r="AC27" i="10"/>
  <c r="AD27" i="10"/>
  <c r="AF27" i="10"/>
  <c r="AG27" i="10"/>
  <c r="AH27" i="10"/>
  <c r="AI27" i="10"/>
  <c r="AJ27" i="10"/>
  <c r="AK27" i="10"/>
  <c r="AL27" i="10"/>
  <c r="AD6" i="5"/>
  <c r="AE6" i="5"/>
  <c r="AF6" i="5"/>
  <c r="AG6" i="5"/>
  <c r="AH6" i="5"/>
  <c r="AI6" i="5"/>
  <c r="AJ6" i="5"/>
  <c r="Y6" i="5"/>
  <c r="V6" i="5"/>
  <c r="D146" i="10"/>
  <c r="AO48" i="17" s="1"/>
  <c r="BC48" i="17" s="1"/>
  <c r="D147" i="10"/>
  <c r="AO49" i="17" s="1"/>
  <c r="BC49" i="17" s="1"/>
  <c r="D148" i="10"/>
  <c r="AO50" i="17" s="1"/>
  <c r="BC50" i="17" s="1"/>
  <c r="D149" i="10"/>
  <c r="AO51" i="17" s="1"/>
  <c r="BC51" i="17" s="1"/>
  <c r="D6" i="5"/>
  <c r="D77" i="10"/>
  <c r="D78" i="10"/>
  <c r="D79" i="10"/>
  <c r="D80" i="10"/>
  <c r="D81" i="10"/>
  <c r="D82" i="10"/>
  <c r="D83" i="10"/>
  <c r="D84" i="10"/>
  <c r="D85" i="10"/>
  <c r="D86" i="10"/>
  <c r="D87" i="10"/>
  <c r="D88" i="10"/>
  <c r="D97" i="10"/>
  <c r="V48" i="17" s="1"/>
  <c r="D98" i="10"/>
  <c r="V49" i="17" s="1"/>
  <c r="AJ49" i="17" s="1"/>
  <c r="D99" i="10"/>
  <c r="V50" i="17" s="1"/>
  <c r="AJ50" i="17" s="1"/>
  <c r="D100" i="10"/>
  <c r="V51" i="17" s="1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151" i="10" s="1"/>
  <c r="D37" i="10"/>
  <c r="D152" i="10" s="1"/>
  <c r="D38" i="10"/>
  <c r="D39" i="10"/>
  <c r="D40" i="10"/>
  <c r="C40" i="17" s="1"/>
  <c r="D41" i="10"/>
  <c r="C41" i="17" s="1"/>
  <c r="D42" i="10"/>
  <c r="C42" i="17" s="1"/>
  <c r="D43" i="10"/>
  <c r="C43" i="17" s="1"/>
  <c r="D44" i="10"/>
  <c r="C44" i="17" s="1"/>
  <c r="D45" i="10"/>
  <c r="C45" i="17" s="1"/>
  <c r="D46" i="10"/>
  <c r="C46" i="17" s="1"/>
  <c r="D47" i="10"/>
  <c r="C47" i="17" s="1"/>
  <c r="D48" i="10"/>
  <c r="C48" i="17" s="1"/>
  <c r="D49" i="10"/>
  <c r="C49" i="17" s="1"/>
  <c r="D50" i="10"/>
  <c r="C50" i="17" s="1"/>
  <c r="D51" i="10"/>
  <c r="C51" i="17" s="1"/>
  <c r="J10" i="16"/>
  <c r="I10" i="16"/>
  <c r="D10" i="16"/>
  <c r="E10" i="16"/>
  <c r="F10" i="16"/>
  <c r="C10" i="16"/>
  <c r="C13" i="16" s="1"/>
  <c r="C19" i="16" s="1"/>
  <c r="AA6" i="5"/>
  <c r="AB6" i="5"/>
  <c r="X6" i="5"/>
  <c r="W6" i="5"/>
  <c r="U6" i="5"/>
  <c r="S6" i="5"/>
  <c r="T6" i="5"/>
  <c r="R6" i="5"/>
  <c r="Q6" i="5"/>
  <c r="K6" i="5"/>
  <c r="D127" i="10"/>
  <c r="D128" i="10"/>
  <c r="D129" i="10"/>
  <c r="D130" i="10"/>
  <c r="D131" i="10"/>
  <c r="D132" i="10"/>
  <c r="D133" i="10"/>
  <c r="D134" i="10"/>
  <c r="D135" i="10"/>
  <c r="D136" i="10"/>
  <c r="D137" i="10"/>
  <c r="D138" i="10"/>
  <c r="AO40" i="17" s="1"/>
  <c r="D139" i="10"/>
  <c r="AO41" i="17" s="1"/>
  <c r="BC41" i="17" s="1"/>
  <c r="D140" i="10"/>
  <c r="AO42" i="17" s="1"/>
  <c r="BC42" i="17" s="1"/>
  <c r="D141" i="10"/>
  <c r="AO43" i="17" s="1"/>
  <c r="BC43" i="17" s="1"/>
  <c r="D142" i="10"/>
  <c r="AO44" i="17" s="1"/>
  <c r="BC44" i="17" s="1"/>
  <c r="D143" i="10"/>
  <c r="AO45" i="17" s="1"/>
  <c r="BC45" i="17" s="1"/>
  <c r="D144" i="10"/>
  <c r="AO46" i="17" s="1"/>
  <c r="BC46" i="17" s="1"/>
  <c r="D145" i="10"/>
  <c r="AO47" i="17" s="1"/>
  <c r="D89" i="10"/>
  <c r="V40" i="17" s="1"/>
  <c r="D90" i="10"/>
  <c r="V41" i="17" s="1"/>
  <c r="AJ41" i="17" s="1"/>
  <c r="D91" i="10"/>
  <c r="V42" i="17" s="1"/>
  <c r="AJ42" i="17" s="1"/>
  <c r="D92" i="10"/>
  <c r="V43" i="17" s="1"/>
  <c r="AJ43" i="17" s="1"/>
  <c r="D93" i="10"/>
  <c r="V44" i="17" s="1"/>
  <c r="D94" i="10"/>
  <c r="V45" i="17" s="1"/>
  <c r="AJ45" i="17" s="1"/>
  <c r="D95" i="10"/>
  <c r="D96" i="10"/>
  <c r="V47" i="17" s="1"/>
  <c r="AJ47" i="17" s="1"/>
  <c r="BH43" i="17" l="1"/>
  <c r="Q43" i="17"/>
  <c r="BJ40" i="17"/>
  <c r="E54" i="17"/>
  <c r="BH42" i="17"/>
  <c r="BV42" i="17" s="1"/>
  <c r="Q42" i="17"/>
  <c r="BJ50" i="17"/>
  <c r="AS54" i="17"/>
  <c r="BJ44" i="17"/>
  <c r="Z54" i="17"/>
  <c r="BL44" i="17"/>
  <c r="BO47" i="17"/>
  <c r="BH51" i="17"/>
  <c r="BV51" i="17" s="1"/>
  <c r="Q51" i="17"/>
  <c r="BV44" i="17"/>
  <c r="BO51" i="17"/>
  <c r="AT54" i="17"/>
  <c r="BM50" i="17"/>
  <c r="AU54" i="17"/>
  <c r="J54" i="17"/>
  <c r="BO40" i="17"/>
  <c r="AJ44" i="17"/>
  <c r="BM44" i="17"/>
  <c r="BJ41" i="17"/>
  <c r="BL41" i="17"/>
  <c r="AB54" i="17"/>
  <c r="BN44" i="17"/>
  <c r="BL49" i="17"/>
  <c r="K54" i="17"/>
  <c r="BM49" i="17"/>
  <c r="BL45" i="17"/>
  <c r="BH49" i="17"/>
  <c r="BV49" i="17" s="1"/>
  <c r="Q49" i="17"/>
  <c r="AJ40" i="17"/>
  <c r="AO54" i="17"/>
  <c r="BH47" i="17"/>
  <c r="BV47" i="17" s="1"/>
  <c r="Q47" i="17"/>
  <c r="AW54" i="17"/>
  <c r="BP47" i="17"/>
  <c r="BJ48" i="17"/>
  <c r="BM41" i="17"/>
  <c r="BP42" i="17"/>
  <c r="BP54" i="17" s="1"/>
  <c r="BP45" i="17"/>
  <c r="BP50" i="17"/>
  <c r="BH50" i="17"/>
  <c r="BV50" i="17" s="1"/>
  <c r="Q50" i="17"/>
  <c r="BP51" i="17"/>
  <c r="BM40" i="17"/>
  <c r="BM54" i="17" s="1"/>
  <c r="H54" i="17"/>
  <c r="BM48" i="17"/>
  <c r="BJ45" i="17"/>
  <c r="BO43" i="17"/>
  <c r="BV43" i="17" s="1"/>
  <c r="BP49" i="17"/>
  <c r="BR51" i="17"/>
  <c r="Q40" i="17"/>
  <c r="BH40" i="17"/>
  <c r="C54" i="17"/>
  <c r="AN95" i="10"/>
  <c r="AO95" i="10" s="1"/>
  <c r="V46" i="17"/>
  <c r="AJ46" i="17" s="1"/>
  <c r="Q45" i="17"/>
  <c r="BH45" i="17"/>
  <c r="BV45" i="17" s="1"/>
  <c r="BC40" i="17"/>
  <c r="BL42" i="17"/>
  <c r="AJ48" i="17"/>
  <c r="BM45" i="17"/>
  <c r="BN45" i="17"/>
  <c r="BL40" i="17"/>
  <c r="BL54" i="17" s="1"/>
  <c r="G54" i="17"/>
  <c r="BN41" i="17"/>
  <c r="BH41" i="17"/>
  <c r="BV41" i="17" s="1"/>
  <c r="Q41" i="17"/>
  <c r="Q48" i="17"/>
  <c r="BH48" i="17"/>
  <c r="BV48" i="17" s="1"/>
  <c r="BH46" i="17"/>
  <c r="BV46" i="17" s="1"/>
  <c r="Q46" i="17"/>
  <c r="Q44" i="17"/>
  <c r="BH44" i="17"/>
  <c r="BM42" i="17"/>
  <c r="BN42" i="17"/>
  <c r="BL50" i="17"/>
  <c r="X54" i="17"/>
  <c r="AJ51" i="17"/>
  <c r="BJ49" i="17"/>
  <c r="BR47" i="17"/>
  <c r="BN40" i="17"/>
  <c r="I54" i="17"/>
  <c r="BR43" i="17"/>
  <c r="BR54" i="17" s="1"/>
  <c r="BI54" i="17"/>
  <c r="BI53" i="17"/>
  <c r="AQ56" i="17"/>
  <c r="AY56" i="17"/>
  <c r="BC56" i="17"/>
  <c r="AU56" i="17"/>
  <c r="AW56" i="17"/>
  <c r="AS56" i="17"/>
  <c r="BB56" i="17"/>
  <c r="BA56" i="17"/>
  <c r="AZ56" i="17"/>
  <c r="AR56" i="17"/>
  <c r="AX56" i="17"/>
  <c r="AO56" i="17"/>
  <c r="AT56" i="17"/>
  <c r="AV56" i="17"/>
  <c r="AL53" i="17"/>
  <c r="X56" i="17"/>
  <c r="AF56" i="17"/>
  <c r="AJ56" i="17"/>
  <c r="W56" i="17"/>
  <c r="AD56" i="17"/>
  <c r="AH56" i="17"/>
  <c r="AE56" i="17"/>
  <c r="AI56" i="17"/>
  <c r="AG56" i="17"/>
  <c r="AB56" i="17"/>
  <c r="AA56" i="17"/>
  <c r="Z56" i="17"/>
  <c r="V56" i="17"/>
  <c r="F16" i="16"/>
  <c r="F15" i="16"/>
  <c r="F13" i="16"/>
  <c r="F17" i="16"/>
  <c r="F18" i="16"/>
  <c r="F14" i="16"/>
  <c r="E17" i="16"/>
  <c r="E15" i="16"/>
  <c r="E18" i="16"/>
  <c r="E16" i="16"/>
  <c r="E14" i="16"/>
  <c r="E13" i="16"/>
  <c r="AD151" i="10"/>
  <c r="V151" i="10"/>
  <c r="N151" i="10"/>
  <c r="AE151" i="10"/>
  <c r="O151" i="10"/>
  <c r="G151" i="10"/>
  <c r="AN32" i="10"/>
  <c r="AO32" i="10" s="1"/>
  <c r="AH152" i="10"/>
  <c r="Z152" i="10"/>
  <c r="R152" i="10"/>
  <c r="J152" i="10"/>
  <c r="AJ151" i="10"/>
  <c r="AB151" i="10"/>
  <c r="T151" i="10"/>
  <c r="L151" i="10"/>
  <c r="F151" i="10"/>
  <c r="U151" i="10"/>
  <c r="M151" i="10"/>
  <c r="AN39" i="10"/>
  <c r="AO39" i="10" s="1"/>
  <c r="X152" i="10"/>
  <c r="P152" i="10"/>
  <c r="H152" i="10"/>
  <c r="Z151" i="10"/>
  <c r="R151" i="10"/>
  <c r="J151" i="10"/>
  <c r="AN78" i="10"/>
  <c r="AO78" i="10" s="1"/>
  <c r="AN77" i="10"/>
  <c r="AL152" i="10"/>
  <c r="AD152" i="10"/>
  <c r="V152" i="10"/>
  <c r="N152" i="10"/>
  <c r="F152" i="10"/>
  <c r="P151" i="10"/>
  <c r="H151" i="10"/>
  <c r="AI152" i="10"/>
  <c r="AN127" i="10"/>
  <c r="AO127" i="10" s="1"/>
  <c r="AN137" i="10"/>
  <c r="AO137" i="10" s="1"/>
  <c r="AG151" i="10"/>
  <c r="AA151" i="10"/>
  <c r="AF152" i="10"/>
  <c r="AN28" i="10"/>
  <c r="AF151" i="10"/>
  <c r="AN100" i="10"/>
  <c r="AO100" i="10" s="1"/>
  <c r="AN51" i="10"/>
  <c r="C51" i="11" s="1"/>
  <c r="AA152" i="10"/>
  <c r="AN34" i="10"/>
  <c r="AO34" i="10" s="1"/>
  <c r="AN33" i="10"/>
  <c r="AO33" i="10" s="1"/>
  <c r="AN30" i="10"/>
  <c r="AO30" i="10" s="1"/>
  <c r="AN98" i="10"/>
  <c r="AO98" i="10" s="1"/>
  <c r="AN97" i="10"/>
  <c r="AO97" i="10" s="1"/>
  <c r="AN92" i="10"/>
  <c r="AO92" i="10" s="1"/>
  <c r="AN90" i="10"/>
  <c r="AO90" i="10" s="1"/>
  <c r="AN89" i="10"/>
  <c r="AO89" i="10" s="1"/>
  <c r="AN88" i="10"/>
  <c r="AO88" i="10" s="1"/>
  <c r="AN87" i="10"/>
  <c r="AO87" i="10" s="1"/>
  <c r="AN86" i="10"/>
  <c r="AO86" i="10" s="1"/>
  <c r="AN84" i="10"/>
  <c r="AO84" i="10" s="1"/>
  <c r="AN83" i="10"/>
  <c r="AO83" i="10" s="1"/>
  <c r="AN82" i="10"/>
  <c r="AO82" i="10" s="1"/>
  <c r="AN81" i="10"/>
  <c r="AO81" i="10" s="1"/>
  <c r="AN80" i="10"/>
  <c r="AO80" i="10" s="1"/>
  <c r="AN79" i="10"/>
  <c r="AO79" i="10" s="1"/>
  <c r="AN149" i="10"/>
  <c r="AO149" i="10" s="1"/>
  <c r="AN147" i="10"/>
  <c r="AO147" i="10" s="1"/>
  <c r="AN146" i="10"/>
  <c r="AO146" i="10" s="1"/>
  <c r="AN143" i="10"/>
  <c r="AO143" i="10" s="1"/>
  <c r="AN141" i="10"/>
  <c r="AO141" i="10" s="1"/>
  <c r="AN139" i="10"/>
  <c r="AO139" i="10" s="1"/>
  <c r="AN135" i="10"/>
  <c r="AO135" i="10" s="1"/>
  <c r="AN133" i="10"/>
  <c r="AO133" i="10" s="1"/>
  <c r="AN132" i="10"/>
  <c r="AO132" i="10" s="1"/>
  <c r="AN131" i="10"/>
  <c r="AO131" i="10" s="1"/>
  <c r="AN130" i="10"/>
  <c r="AO130" i="10" s="1"/>
  <c r="AN129" i="10"/>
  <c r="AO129" i="10" s="1"/>
  <c r="AN128" i="10"/>
  <c r="AO128" i="10" s="1"/>
  <c r="AN138" i="10"/>
  <c r="AO138" i="10" s="1"/>
  <c r="AN144" i="10"/>
  <c r="AO144" i="10" s="1"/>
  <c r="AN136" i="10"/>
  <c r="AO136" i="10" s="1"/>
  <c r="AN42" i="10"/>
  <c r="AO42" i="10" s="1"/>
  <c r="AN35" i="10"/>
  <c r="AO35" i="10" s="1"/>
  <c r="AN31" i="10"/>
  <c r="AO31" i="10" s="1"/>
  <c r="AN45" i="10"/>
  <c r="AO45" i="10" s="1"/>
  <c r="AN37" i="10"/>
  <c r="AO37" i="10" s="1"/>
  <c r="AN29" i="10"/>
  <c r="AO29" i="10" s="1"/>
  <c r="AN94" i="10"/>
  <c r="AO94" i="10" s="1"/>
  <c r="AN93" i="10"/>
  <c r="AO93" i="10" s="1"/>
  <c r="AN99" i="10"/>
  <c r="AO99" i="10" s="1"/>
  <c r="AN91" i="10"/>
  <c r="AO91" i="10" s="1"/>
  <c r="AN148" i="10"/>
  <c r="AO148" i="10" s="1"/>
  <c r="AN140" i="10"/>
  <c r="AO140" i="10" s="1"/>
  <c r="AN47" i="10"/>
  <c r="AO47" i="10" s="1"/>
  <c r="AN43" i="10"/>
  <c r="AO43" i="10" s="1"/>
  <c r="AN142" i="10"/>
  <c r="AO142" i="10" s="1"/>
  <c r="AR105" i="10"/>
  <c r="AS105" i="10" s="1"/>
  <c r="AN96" i="10"/>
  <c r="AO96" i="10" s="1"/>
  <c r="AN145" i="10"/>
  <c r="AO145" i="10" s="1"/>
  <c r="AR56" i="10"/>
  <c r="AS56" i="10" s="1"/>
  <c r="AN50" i="10"/>
  <c r="C50" i="11" s="1"/>
  <c r="AN46" i="10"/>
  <c r="AO46" i="10" s="1"/>
  <c r="AR7" i="10"/>
  <c r="AS7" i="10" s="1"/>
  <c r="AN49" i="10"/>
  <c r="C49" i="11" s="1"/>
  <c r="AN41" i="10"/>
  <c r="AO41" i="10" s="1"/>
  <c r="AN48" i="10"/>
  <c r="AO48" i="10" s="1"/>
  <c r="AN44" i="10"/>
  <c r="AO44" i="10" s="1"/>
  <c r="AN40" i="10"/>
  <c r="AO40" i="10" s="1"/>
  <c r="AN85" i="10"/>
  <c r="AO85" i="10" s="1"/>
  <c r="AN134" i="10"/>
  <c r="AO134" i="10" s="1"/>
  <c r="AN38" i="10"/>
  <c r="AO38" i="10" s="1"/>
  <c r="AN36" i="10"/>
  <c r="AO36" i="10" s="1"/>
  <c r="AR6" i="10"/>
  <c r="AS6" i="10" s="1"/>
  <c r="AR55" i="10"/>
  <c r="AS55" i="10" s="1"/>
  <c r="D51" i="11"/>
  <c r="D49" i="11"/>
  <c r="D46" i="11"/>
  <c r="AR330" i="10"/>
  <c r="AS330" i="10" s="1"/>
  <c r="AR329" i="10"/>
  <c r="AS329" i="10" s="1"/>
  <c r="AR328" i="10"/>
  <c r="AS328" i="10" s="1"/>
  <c r="AR327" i="10"/>
  <c r="AS327" i="10" s="1"/>
  <c r="AR285" i="10"/>
  <c r="AS285" i="10" s="1"/>
  <c r="AR284" i="10"/>
  <c r="AS284" i="10" s="1"/>
  <c r="AR283" i="10"/>
  <c r="AS283" i="10" s="1"/>
  <c r="AR282" i="10"/>
  <c r="AS282" i="10" s="1"/>
  <c r="AR240" i="10"/>
  <c r="AS240" i="10" s="1"/>
  <c r="AR239" i="10"/>
  <c r="AS239" i="10" s="1"/>
  <c r="AR238" i="10"/>
  <c r="AS238" i="10" s="1"/>
  <c r="AR237" i="10"/>
  <c r="AS237" i="10" s="1"/>
  <c r="AR195" i="10"/>
  <c r="AS195" i="10" s="1"/>
  <c r="AR194" i="10"/>
  <c r="AS194" i="10" s="1"/>
  <c r="AR193" i="10"/>
  <c r="AS193" i="10" s="1"/>
  <c r="AR192" i="10"/>
  <c r="AS192" i="10" s="1"/>
  <c r="D103" i="10"/>
  <c r="AN103" i="10" s="1"/>
  <c r="E5" i="17" s="1"/>
  <c r="Q5" i="17" s="1"/>
  <c r="D104" i="10"/>
  <c r="AN104" i="10" s="1"/>
  <c r="E6" i="17" s="1"/>
  <c r="Q6" i="17" s="1"/>
  <c r="D105" i="10"/>
  <c r="AN105" i="10" s="1"/>
  <c r="E7" i="17" s="1"/>
  <c r="Q7" i="17" s="1"/>
  <c r="D106" i="10"/>
  <c r="AN106" i="10" s="1"/>
  <c r="E8" i="17" s="1"/>
  <c r="Q8" i="17" s="1"/>
  <c r="D107" i="10"/>
  <c r="AN107" i="10" s="1"/>
  <c r="E9" i="17" s="1"/>
  <c r="Q9" i="17" s="1"/>
  <c r="D108" i="10"/>
  <c r="AN108" i="10" s="1"/>
  <c r="E10" i="17" s="1"/>
  <c r="Q10" i="17" s="1"/>
  <c r="D109" i="10"/>
  <c r="AN109" i="10" s="1"/>
  <c r="E11" i="17" s="1"/>
  <c r="Q11" i="17" s="1"/>
  <c r="D110" i="10"/>
  <c r="AN110" i="10" s="1"/>
  <c r="E12" i="17" s="1"/>
  <c r="Q12" i="17" s="1"/>
  <c r="D111" i="10"/>
  <c r="AN111" i="10" s="1"/>
  <c r="E13" i="17" s="1"/>
  <c r="Q13" i="17" s="1"/>
  <c r="D112" i="10"/>
  <c r="AN112" i="10" s="1"/>
  <c r="E14" i="17" s="1"/>
  <c r="Q14" i="17" s="1"/>
  <c r="D113" i="10"/>
  <c r="AN113" i="10" s="1"/>
  <c r="E15" i="17" s="1"/>
  <c r="Q15" i="17" s="1"/>
  <c r="D114" i="10"/>
  <c r="AN114" i="10" s="1"/>
  <c r="E16" i="17" s="1"/>
  <c r="Q16" i="17" s="1"/>
  <c r="D115" i="10"/>
  <c r="AN115" i="10" s="1"/>
  <c r="E17" i="17" s="1"/>
  <c r="Q17" i="17" s="1"/>
  <c r="D116" i="10"/>
  <c r="AN116" i="10" s="1"/>
  <c r="E18" i="17" s="1"/>
  <c r="Q18" i="17" s="1"/>
  <c r="D117" i="10"/>
  <c r="AN117" i="10" s="1"/>
  <c r="E19" i="17" s="1"/>
  <c r="Q19" i="17" s="1"/>
  <c r="D118" i="10"/>
  <c r="AN118" i="10" s="1"/>
  <c r="E20" i="17" s="1"/>
  <c r="Q20" i="17" s="1"/>
  <c r="D119" i="10"/>
  <c r="AN119" i="10" s="1"/>
  <c r="E21" i="17" s="1"/>
  <c r="Q21" i="17" s="1"/>
  <c r="D120" i="10"/>
  <c r="AN120" i="10" s="1"/>
  <c r="E22" i="17" s="1"/>
  <c r="Q22" i="17" s="1"/>
  <c r="D121" i="10"/>
  <c r="AN121" i="10" s="1"/>
  <c r="E23" i="17" s="1"/>
  <c r="Q23" i="17" s="1"/>
  <c r="D122" i="10"/>
  <c r="AN122" i="10" s="1"/>
  <c r="E24" i="17" s="1"/>
  <c r="Q24" i="17" s="1"/>
  <c r="D123" i="10"/>
  <c r="AN123" i="10" s="1"/>
  <c r="E25" i="17" s="1"/>
  <c r="Q25" i="17" s="1"/>
  <c r="D124" i="10"/>
  <c r="AN124" i="10" s="1"/>
  <c r="E26" i="17" s="1"/>
  <c r="Q26" i="17" s="1"/>
  <c r="D125" i="10"/>
  <c r="AN125" i="10" s="1"/>
  <c r="E27" i="17" s="1"/>
  <c r="Q27" i="17" s="1"/>
  <c r="D126" i="10"/>
  <c r="AR104" i="10" s="1"/>
  <c r="AS104" i="10" s="1"/>
  <c r="D102" i="10"/>
  <c r="AN102" i="10" s="1"/>
  <c r="E4" i="17" s="1"/>
  <c r="Q4" i="17" s="1"/>
  <c r="D54" i="10"/>
  <c r="AN54" i="10" s="1"/>
  <c r="D55" i="10"/>
  <c r="AN55" i="10" s="1"/>
  <c r="D56" i="10"/>
  <c r="AN56" i="10" s="1"/>
  <c r="D57" i="10"/>
  <c r="AN57" i="10" s="1"/>
  <c r="D58" i="10"/>
  <c r="AN58" i="10" s="1"/>
  <c r="D59" i="10"/>
  <c r="AN59" i="10" s="1"/>
  <c r="D60" i="10"/>
  <c r="AN60" i="10" s="1"/>
  <c r="D61" i="10"/>
  <c r="AN61" i="10" s="1"/>
  <c r="D62" i="10"/>
  <c r="AN62" i="10" s="1"/>
  <c r="D63" i="10"/>
  <c r="AN63" i="10" s="1"/>
  <c r="D64" i="10"/>
  <c r="AN64" i="10" s="1"/>
  <c r="D65" i="10"/>
  <c r="D66" i="10"/>
  <c r="AN66" i="10" s="1"/>
  <c r="D67" i="10"/>
  <c r="AN67" i="10" s="1"/>
  <c r="D68" i="10"/>
  <c r="AN68" i="10" s="1"/>
  <c r="D69" i="10"/>
  <c r="AN69" i="10" s="1"/>
  <c r="D70" i="10"/>
  <c r="AN70" i="10" s="1"/>
  <c r="D71" i="10"/>
  <c r="AN71" i="10" s="1"/>
  <c r="D72" i="10"/>
  <c r="AN72" i="10" s="1"/>
  <c r="D73" i="10"/>
  <c r="AN73" i="10" s="1"/>
  <c r="D74" i="10"/>
  <c r="AN74" i="10" s="1"/>
  <c r="D75" i="10"/>
  <c r="AN75" i="10" s="1"/>
  <c r="D76" i="10"/>
  <c r="AN76" i="10" s="1"/>
  <c r="D53" i="10"/>
  <c r="AN5" i="10"/>
  <c r="AN6" i="10"/>
  <c r="AN7" i="10"/>
  <c r="AN8" i="10"/>
  <c r="AN9" i="10"/>
  <c r="AN10" i="10"/>
  <c r="AN11" i="10"/>
  <c r="AN12" i="10"/>
  <c r="AN13" i="10"/>
  <c r="AN14" i="10"/>
  <c r="AN15" i="10"/>
  <c r="AN17" i="10"/>
  <c r="AN18" i="10"/>
  <c r="AN19" i="10"/>
  <c r="AN20" i="10"/>
  <c r="AN21" i="10"/>
  <c r="AN22" i="10"/>
  <c r="AN23" i="10"/>
  <c r="AN24" i="10"/>
  <c r="AN25" i="10"/>
  <c r="AN26" i="10"/>
  <c r="AN27" i="10"/>
  <c r="C6" i="5"/>
  <c r="C9" i="5" s="1"/>
  <c r="E6" i="5"/>
  <c r="F6" i="5"/>
  <c r="G6" i="5"/>
  <c r="H6" i="5"/>
  <c r="I6" i="5"/>
  <c r="J6" i="5"/>
  <c r="L6" i="5"/>
  <c r="M6" i="5"/>
  <c r="N6" i="5"/>
  <c r="O6" i="5"/>
  <c r="P6" i="5"/>
  <c r="Z6" i="5"/>
  <c r="B6" i="5"/>
  <c r="BV40" i="17" l="1"/>
  <c r="J57" i="17"/>
  <c r="I49" i="11"/>
  <c r="R49" i="17"/>
  <c r="S49" i="17" s="1"/>
  <c r="AL51" i="17"/>
  <c r="I57" i="17"/>
  <c r="Q54" i="17"/>
  <c r="E57" i="17" s="1"/>
  <c r="V54" i="17"/>
  <c r="BJ54" i="17"/>
  <c r="I50" i="11"/>
  <c r="U50" i="11" s="1"/>
  <c r="R50" i="17"/>
  <c r="S50" i="17" s="1"/>
  <c r="J51" i="11"/>
  <c r="V51" i="11" s="1"/>
  <c r="AK51" i="17"/>
  <c r="BN54" i="17"/>
  <c r="BH54" i="17"/>
  <c r="I51" i="11"/>
  <c r="U51" i="11" s="1"/>
  <c r="R51" i="17"/>
  <c r="S51" i="17" s="1"/>
  <c r="J49" i="11"/>
  <c r="V49" i="11" s="1"/>
  <c r="AK49" i="17"/>
  <c r="AL49" i="17" s="1"/>
  <c r="BC54" i="17"/>
  <c r="AT57" i="17" s="1"/>
  <c r="J46" i="11"/>
  <c r="V46" i="11" s="1"/>
  <c r="AK46" i="17"/>
  <c r="AL46" i="17" s="1"/>
  <c r="G57" i="17"/>
  <c r="H57" i="17"/>
  <c r="K57" i="17"/>
  <c r="BO54" i="17"/>
  <c r="BV53" i="17"/>
  <c r="F19" i="16"/>
  <c r="E19" i="16"/>
  <c r="AN126" i="10"/>
  <c r="D50" i="11"/>
  <c r="AO51" i="10"/>
  <c r="C47" i="11"/>
  <c r="E47" i="11"/>
  <c r="E48" i="11"/>
  <c r="E46" i="11"/>
  <c r="D47" i="11"/>
  <c r="AO50" i="10"/>
  <c r="AO49" i="10"/>
  <c r="C48" i="11"/>
  <c r="C46" i="11"/>
  <c r="U49" i="11"/>
  <c r="D48" i="11"/>
  <c r="E51" i="11"/>
  <c r="E49" i="11"/>
  <c r="E50" i="11"/>
  <c r="BD50" i="17" s="1"/>
  <c r="BE50" i="17" s="1"/>
  <c r="AR54" i="10"/>
  <c r="AS54" i="10" s="1"/>
  <c r="AN65" i="10"/>
  <c r="AR4" i="10"/>
  <c r="AS4" i="10" s="1"/>
  <c r="AN4" i="10"/>
  <c r="AR53" i="10"/>
  <c r="AS53" i="10" s="1"/>
  <c r="AN53" i="10"/>
  <c r="AR5" i="10"/>
  <c r="AS5" i="10" s="1"/>
  <c r="AN16" i="10"/>
  <c r="AO70" i="10"/>
  <c r="J21" i="11" s="1"/>
  <c r="AR102" i="10"/>
  <c r="AR103" i="10"/>
  <c r="AO60" i="10"/>
  <c r="J11" i="11" s="1"/>
  <c r="C11" i="11"/>
  <c r="AO109" i="10"/>
  <c r="K11" i="11" s="1"/>
  <c r="E45" i="11"/>
  <c r="E41" i="11"/>
  <c r="E35" i="11"/>
  <c r="E33" i="11"/>
  <c r="E27" i="11"/>
  <c r="E25" i="11"/>
  <c r="AO117" i="10"/>
  <c r="E17" i="11"/>
  <c r="E9" i="11"/>
  <c r="AO119" i="10"/>
  <c r="AO124" i="10"/>
  <c r="K26" i="11" s="1"/>
  <c r="W26" i="11" s="1"/>
  <c r="AO120" i="10"/>
  <c r="AO116" i="10"/>
  <c r="K18" i="11" s="1"/>
  <c r="W18" i="11" s="1"/>
  <c r="E14" i="11"/>
  <c r="AO111" i="10"/>
  <c r="AO108" i="10"/>
  <c r="AO104" i="10"/>
  <c r="AO103" i="10"/>
  <c r="AO102" i="10"/>
  <c r="J48" i="11" l="1"/>
  <c r="V48" i="11" s="1"/>
  <c r="AK48" i="17"/>
  <c r="AL48" i="17" s="1"/>
  <c r="I47" i="11"/>
  <c r="U47" i="11" s="1"/>
  <c r="R47" i="17"/>
  <c r="S47" i="17" s="1"/>
  <c r="BJ57" i="17"/>
  <c r="J47" i="11"/>
  <c r="V47" i="11" s="1"/>
  <c r="AK47" i="17"/>
  <c r="AL47" i="17" s="1"/>
  <c r="BC57" i="17"/>
  <c r="AQ57" i="17"/>
  <c r="AZ57" i="17"/>
  <c r="AX57" i="17"/>
  <c r="AY57" i="17"/>
  <c r="AO57" i="17"/>
  <c r="BA57" i="17"/>
  <c r="AW57" i="17"/>
  <c r="AP57" i="17"/>
  <c r="AR57" i="17"/>
  <c r="AV57" i="17"/>
  <c r="BB57" i="17"/>
  <c r="I46" i="11"/>
  <c r="U46" i="11" s="1"/>
  <c r="R46" i="17"/>
  <c r="S46" i="17" s="1"/>
  <c r="AJ54" i="17"/>
  <c r="J50" i="11"/>
  <c r="V50" i="11" s="1"/>
  <c r="AK50" i="17"/>
  <c r="AL50" i="17" s="1"/>
  <c r="C57" i="17"/>
  <c r="AU57" i="17"/>
  <c r="I48" i="11"/>
  <c r="U48" i="11" s="1"/>
  <c r="R48" i="17"/>
  <c r="S48" i="17" s="1"/>
  <c r="N57" i="17"/>
  <c r="P57" i="17"/>
  <c r="O57" i="17"/>
  <c r="Q57" i="17"/>
  <c r="F57" i="17"/>
  <c r="L57" i="17"/>
  <c r="M57" i="17"/>
  <c r="D57" i="17"/>
  <c r="BV54" i="17"/>
  <c r="BO57" i="17" s="1"/>
  <c r="AS57" i="17"/>
  <c r="K51" i="11"/>
  <c r="W51" i="11" s="1"/>
  <c r="BD51" i="17"/>
  <c r="BE51" i="17" s="1"/>
  <c r="K46" i="11"/>
  <c r="W46" i="11" s="1"/>
  <c r="BD46" i="17"/>
  <c r="BE46" i="17" s="1"/>
  <c r="K48" i="11"/>
  <c r="W48" i="11" s="1"/>
  <c r="BD48" i="17"/>
  <c r="BE48" i="17" s="1"/>
  <c r="BP56" i="17"/>
  <c r="BR56" i="17"/>
  <c r="BS56" i="17"/>
  <c r="BJ56" i="17"/>
  <c r="BH56" i="17"/>
  <c r="BO56" i="17"/>
  <c r="BT56" i="17"/>
  <c r="BL56" i="17"/>
  <c r="BV56" i="17"/>
  <c r="BK56" i="17"/>
  <c r="BU56" i="17"/>
  <c r="BN56" i="17"/>
  <c r="BQ56" i="17"/>
  <c r="BM56" i="17"/>
  <c r="K47" i="11"/>
  <c r="W47" i="11" s="1"/>
  <c r="BD47" i="17"/>
  <c r="BE47" i="17" s="1"/>
  <c r="BI56" i="17"/>
  <c r="K49" i="11"/>
  <c r="L49" i="11" s="1"/>
  <c r="X49" i="11" s="1"/>
  <c r="BD49" i="17"/>
  <c r="BE49" i="17" s="1"/>
  <c r="K45" i="11"/>
  <c r="BD45" i="17"/>
  <c r="BE45" i="17" s="1"/>
  <c r="K41" i="11"/>
  <c r="BD41" i="17"/>
  <c r="BE41" i="17" s="1"/>
  <c r="K35" i="11"/>
  <c r="BD35" i="17"/>
  <c r="BE35" i="17" s="1"/>
  <c r="K33" i="11"/>
  <c r="BD33" i="17"/>
  <c r="BE33" i="17" s="1"/>
  <c r="F47" i="11"/>
  <c r="BW47" i="17" s="1"/>
  <c r="BX47" i="17" s="1"/>
  <c r="L46" i="11"/>
  <c r="X46" i="11" s="1"/>
  <c r="F46" i="11"/>
  <c r="BW46" i="17" s="1"/>
  <c r="BX46" i="17" s="1"/>
  <c r="F51" i="11"/>
  <c r="BW51" i="17" s="1"/>
  <c r="BX51" i="17" s="1"/>
  <c r="L51" i="11"/>
  <c r="F49" i="11"/>
  <c r="BW49" i="17" s="1"/>
  <c r="BX49" i="17" s="1"/>
  <c r="F48" i="11"/>
  <c r="BW48" i="17" s="1"/>
  <c r="BX48" i="17" s="1"/>
  <c r="K50" i="11"/>
  <c r="F50" i="11"/>
  <c r="BW50" i="17" s="1"/>
  <c r="BX50" i="17" s="1"/>
  <c r="E32" i="11"/>
  <c r="D21" i="11"/>
  <c r="D40" i="11"/>
  <c r="C38" i="11"/>
  <c r="I38" i="11" s="1"/>
  <c r="C39" i="11"/>
  <c r="I39" i="11" s="1"/>
  <c r="C35" i="11"/>
  <c r="I35" i="11" s="1"/>
  <c r="E40" i="11"/>
  <c r="E54" i="11"/>
  <c r="L12" i="20" s="1"/>
  <c r="AO28" i="10"/>
  <c r="D34" i="11"/>
  <c r="J34" i="11" s="1"/>
  <c r="D31" i="11"/>
  <c r="J31" i="11" s="1"/>
  <c r="D28" i="11"/>
  <c r="J28" i="11" s="1"/>
  <c r="D37" i="11"/>
  <c r="J37" i="11" s="1"/>
  <c r="E53" i="11"/>
  <c r="K12" i="20" s="1"/>
  <c r="C30" i="11"/>
  <c r="I30" i="11" s="1"/>
  <c r="E29" i="11"/>
  <c r="C53" i="11"/>
  <c r="I53" i="11" s="1"/>
  <c r="D53" i="11"/>
  <c r="J53" i="11" s="1"/>
  <c r="C34" i="11"/>
  <c r="I34" i="11" s="1"/>
  <c r="C29" i="11"/>
  <c r="I29" i="11" s="1"/>
  <c r="AS103" i="10"/>
  <c r="AS102" i="10"/>
  <c r="AO11" i="10"/>
  <c r="I11" i="11" s="1"/>
  <c r="V21" i="11"/>
  <c r="D11" i="11"/>
  <c r="V11" i="11"/>
  <c r="W11" i="11"/>
  <c r="AO61" i="10"/>
  <c r="J12" i="11" s="1"/>
  <c r="D12" i="11"/>
  <c r="AO55" i="10"/>
  <c r="J6" i="11" s="1"/>
  <c r="D6" i="11"/>
  <c r="AO65" i="10"/>
  <c r="J16" i="11" s="1"/>
  <c r="D16" i="11"/>
  <c r="D26" i="11"/>
  <c r="AO75" i="10"/>
  <c r="J26" i="11" s="1"/>
  <c r="AO13" i="10"/>
  <c r="I13" i="11" s="1"/>
  <c r="C13" i="11"/>
  <c r="AO23" i="10"/>
  <c r="I23" i="11" s="1"/>
  <c r="C23" i="11"/>
  <c r="C45" i="11"/>
  <c r="AO56" i="10"/>
  <c r="J7" i="11" s="1"/>
  <c r="D7" i="11"/>
  <c r="AO66" i="10"/>
  <c r="J17" i="11" s="1"/>
  <c r="D17" i="11"/>
  <c r="AO76" i="10"/>
  <c r="J27" i="11" s="1"/>
  <c r="D27" i="11"/>
  <c r="AO4" i="10"/>
  <c r="I4" i="11" s="1"/>
  <c r="C4" i="11"/>
  <c r="C14" i="11"/>
  <c r="AO14" i="10"/>
  <c r="I14" i="11" s="1"/>
  <c r="AO24" i="10"/>
  <c r="I24" i="11" s="1"/>
  <c r="C24" i="11"/>
  <c r="AO57" i="10"/>
  <c r="J8" i="11" s="1"/>
  <c r="D8" i="11"/>
  <c r="D18" i="11"/>
  <c r="AO67" i="10"/>
  <c r="J18" i="11" s="1"/>
  <c r="AO5" i="10"/>
  <c r="I5" i="11" s="1"/>
  <c r="C5" i="11"/>
  <c r="AO15" i="10"/>
  <c r="I15" i="11" s="1"/>
  <c r="C15" i="11"/>
  <c r="AO25" i="10"/>
  <c r="I25" i="11" s="1"/>
  <c r="C25" i="11"/>
  <c r="AO69" i="10"/>
  <c r="J20" i="11" s="1"/>
  <c r="D20" i="11"/>
  <c r="AO58" i="10"/>
  <c r="J9" i="11" s="1"/>
  <c r="D9" i="11"/>
  <c r="AO68" i="10"/>
  <c r="J19" i="11" s="1"/>
  <c r="D19" i="11"/>
  <c r="C6" i="11"/>
  <c r="AO6" i="10"/>
  <c r="I6" i="11" s="1"/>
  <c r="AO16" i="10"/>
  <c r="I16" i="11" s="1"/>
  <c r="C16" i="11"/>
  <c r="AO26" i="10"/>
  <c r="I26" i="11" s="1"/>
  <c r="C26" i="11"/>
  <c r="AO12" i="10"/>
  <c r="I12" i="11" s="1"/>
  <c r="C12" i="11"/>
  <c r="AO20" i="10"/>
  <c r="I20" i="11" s="1"/>
  <c r="C20" i="11"/>
  <c r="E11" i="11"/>
  <c r="D10" i="11"/>
  <c r="AO59" i="10"/>
  <c r="J10" i="11" s="1"/>
  <c r="AO71" i="10"/>
  <c r="J22" i="11" s="1"/>
  <c r="D22" i="11"/>
  <c r="AO7" i="10"/>
  <c r="I7" i="11" s="1"/>
  <c r="C7" i="11"/>
  <c r="AO17" i="10"/>
  <c r="I17" i="11" s="1"/>
  <c r="C17" i="11"/>
  <c r="AO27" i="10"/>
  <c r="I27" i="11" s="1"/>
  <c r="C27" i="11"/>
  <c r="AO62" i="10"/>
  <c r="J13" i="11" s="1"/>
  <c r="D13" i="11"/>
  <c r="AO72" i="10"/>
  <c r="J23" i="11" s="1"/>
  <c r="D23" i="11"/>
  <c r="AO8" i="10"/>
  <c r="I8" i="11" s="1"/>
  <c r="C8" i="11"/>
  <c r="AO18" i="10"/>
  <c r="I18" i="11" s="1"/>
  <c r="C18" i="11"/>
  <c r="AO53" i="10"/>
  <c r="J4" i="11" s="1"/>
  <c r="D4" i="11"/>
  <c r="AO63" i="10"/>
  <c r="J14" i="11" s="1"/>
  <c r="D14" i="11"/>
  <c r="AO73" i="10"/>
  <c r="J24" i="11" s="1"/>
  <c r="D24" i="11"/>
  <c r="D45" i="11"/>
  <c r="AO9" i="10"/>
  <c r="I9" i="11" s="1"/>
  <c r="C9" i="11"/>
  <c r="AO19" i="10"/>
  <c r="I19" i="11" s="1"/>
  <c r="C19" i="11"/>
  <c r="AO21" i="10"/>
  <c r="I21" i="11" s="1"/>
  <c r="C21" i="11"/>
  <c r="AO54" i="10"/>
  <c r="J5" i="11" s="1"/>
  <c r="D5" i="11"/>
  <c r="AO64" i="10"/>
  <c r="J15" i="11" s="1"/>
  <c r="D15" i="11"/>
  <c r="AO74" i="10"/>
  <c r="J25" i="11" s="1"/>
  <c r="D25" i="11"/>
  <c r="AO10" i="10"/>
  <c r="I10" i="11" s="1"/>
  <c r="C10" i="11"/>
  <c r="C22" i="11"/>
  <c r="AO22" i="10"/>
  <c r="I22" i="11" s="1"/>
  <c r="E30" i="11"/>
  <c r="BD30" i="17" s="1"/>
  <c r="BE30" i="17" s="1"/>
  <c r="E37" i="11"/>
  <c r="E18" i="11"/>
  <c r="E26" i="11"/>
  <c r="AO125" i="10"/>
  <c r="K27" i="11" s="1"/>
  <c r="AO115" i="10"/>
  <c r="K17" i="11" s="1"/>
  <c r="E43" i="11"/>
  <c r="E13" i="11"/>
  <c r="E6" i="11"/>
  <c r="E19" i="11"/>
  <c r="K21" i="11"/>
  <c r="K22" i="11"/>
  <c r="K4" i="11"/>
  <c r="K6" i="11"/>
  <c r="K5" i="11"/>
  <c r="K19" i="11"/>
  <c r="K13" i="11"/>
  <c r="E39" i="11"/>
  <c r="AO112" i="10"/>
  <c r="E21" i="11"/>
  <c r="K10" i="11"/>
  <c r="AO107" i="10"/>
  <c r="AO123" i="10"/>
  <c r="E42" i="11"/>
  <c r="E5" i="11"/>
  <c r="E10" i="11"/>
  <c r="E38" i="11"/>
  <c r="E22" i="11"/>
  <c r="E4" i="11"/>
  <c r="AO126" i="10"/>
  <c r="E28" i="11"/>
  <c r="E36" i="11"/>
  <c r="E44" i="11"/>
  <c r="AO105" i="10"/>
  <c r="E7" i="11"/>
  <c r="AO106" i="10"/>
  <c r="E8" i="11"/>
  <c r="E15" i="11"/>
  <c r="AO113" i="10"/>
  <c r="E23" i="11"/>
  <c r="AO121" i="10"/>
  <c r="AO110" i="10"/>
  <c r="E12" i="11"/>
  <c r="AO114" i="10"/>
  <c r="E16" i="11"/>
  <c r="AO122" i="10"/>
  <c r="E24" i="11"/>
  <c r="AO118" i="10"/>
  <c r="E20" i="11"/>
  <c r="E31" i="11"/>
  <c r="BH57" i="17" l="1"/>
  <c r="J45" i="11"/>
  <c r="AK45" i="17"/>
  <c r="AL45" i="17" s="1"/>
  <c r="I45" i="11"/>
  <c r="R45" i="17"/>
  <c r="S45" i="17" s="1"/>
  <c r="AG57" i="17"/>
  <c r="AI57" i="17"/>
  <c r="AH57" i="17"/>
  <c r="AA57" i="17"/>
  <c r="AJ57" i="17"/>
  <c r="W57" i="17"/>
  <c r="AF57" i="17"/>
  <c r="Y57" i="17"/>
  <c r="AC57" i="17"/>
  <c r="AE57" i="17"/>
  <c r="AD57" i="17"/>
  <c r="AB57" i="17"/>
  <c r="X57" i="17"/>
  <c r="Z57" i="17"/>
  <c r="L48" i="11"/>
  <c r="J40" i="11"/>
  <c r="AK40" i="17"/>
  <c r="AL40" i="17" s="1"/>
  <c r="BN57" i="17"/>
  <c r="BQ57" i="17"/>
  <c r="BT57" i="17"/>
  <c r="BU57" i="17"/>
  <c r="BK57" i="17"/>
  <c r="BM57" i="17"/>
  <c r="BI57" i="17"/>
  <c r="BS57" i="17"/>
  <c r="BV57" i="17"/>
  <c r="BL57" i="17"/>
  <c r="BP57" i="17"/>
  <c r="BR57" i="17"/>
  <c r="V57" i="17"/>
  <c r="L8" i="20"/>
  <c r="L7" i="20"/>
  <c r="L9" i="20"/>
  <c r="L6" i="20"/>
  <c r="L5" i="20"/>
  <c r="L4" i="20"/>
  <c r="K43" i="11"/>
  <c r="W43" i="11" s="1"/>
  <c r="BD43" i="17"/>
  <c r="BE43" i="17" s="1"/>
  <c r="K8" i="20"/>
  <c r="K9" i="20"/>
  <c r="K6" i="20"/>
  <c r="K7" i="20"/>
  <c r="K5" i="20"/>
  <c r="K4" i="20"/>
  <c r="L47" i="11"/>
  <c r="X47" i="11" s="1"/>
  <c r="W49" i="11"/>
  <c r="K44" i="11"/>
  <c r="BD44" i="17"/>
  <c r="BE44" i="17" s="1"/>
  <c r="K42" i="11"/>
  <c r="BD42" i="17"/>
  <c r="BE42" i="17" s="1"/>
  <c r="K40" i="11"/>
  <c r="BD40" i="17"/>
  <c r="BE40" i="17" s="1"/>
  <c r="K54" i="11"/>
  <c r="BD54" i="17"/>
  <c r="BE54" i="17" s="1"/>
  <c r="K28" i="11"/>
  <c r="BD28" i="17"/>
  <c r="BE28" i="17" s="1"/>
  <c r="K36" i="11"/>
  <c r="BD36" i="17"/>
  <c r="BE36" i="17" s="1"/>
  <c r="K53" i="11"/>
  <c r="W53" i="11" s="1"/>
  <c r="BD53" i="17"/>
  <c r="BE53" i="17" s="1"/>
  <c r="K38" i="11"/>
  <c r="W38" i="11" s="1"/>
  <c r="BD38" i="17"/>
  <c r="BE38" i="17" s="1"/>
  <c r="K31" i="11"/>
  <c r="BD31" i="17"/>
  <c r="BE31" i="17" s="1"/>
  <c r="K39" i="11"/>
  <c r="BD39" i="17"/>
  <c r="BE39" i="17" s="1"/>
  <c r="K37" i="11"/>
  <c r="BD37" i="17"/>
  <c r="BE37" i="17" s="1"/>
  <c r="K29" i="11"/>
  <c r="BD29" i="17"/>
  <c r="BE29" i="17" s="1"/>
  <c r="K32" i="11"/>
  <c r="BD32" i="17"/>
  <c r="BE32" i="17" s="1"/>
  <c r="X48" i="11"/>
  <c r="X51" i="11"/>
  <c r="W50" i="11"/>
  <c r="L50" i="11"/>
  <c r="K30" i="11"/>
  <c r="W30" i="11" s="1"/>
  <c r="D35" i="11"/>
  <c r="F35" i="11" s="1"/>
  <c r="BW35" i="17" s="1"/>
  <c r="BX35" i="17" s="1"/>
  <c r="E34" i="11"/>
  <c r="C43" i="11"/>
  <c r="R43" i="17" s="1"/>
  <c r="S43" i="17" s="1"/>
  <c r="D38" i="11"/>
  <c r="J38" i="11" s="1"/>
  <c r="U38" i="11"/>
  <c r="D42" i="11"/>
  <c r="C36" i="11"/>
  <c r="C32" i="11"/>
  <c r="AO77" i="10"/>
  <c r="V28" i="11" s="1"/>
  <c r="C44" i="11"/>
  <c r="R44" i="17" s="1"/>
  <c r="S44" i="17" s="1"/>
  <c r="D29" i="11"/>
  <c r="J29" i="11" s="1"/>
  <c r="D30" i="11"/>
  <c r="J30" i="11" s="1"/>
  <c r="C41" i="11"/>
  <c r="R41" i="17" s="1"/>
  <c r="S41" i="17" s="1"/>
  <c r="U29" i="11"/>
  <c r="D43" i="11"/>
  <c r="AK43" i="17" s="1"/>
  <c r="AL43" i="17" s="1"/>
  <c r="C31" i="11"/>
  <c r="I31" i="11" s="1"/>
  <c r="V34" i="11"/>
  <c r="D33" i="11"/>
  <c r="D32" i="11"/>
  <c r="J32" i="11" s="1"/>
  <c r="V32" i="11" s="1"/>
  <c r="F53" i="11"/>
  <c r="C42" i="11"/>
  <c r="R42" i="17" s="1"/>
  <c r="S42" i="17" s="1"/>
  <c r="C33" i="11"/>
  <c r="I33" i="11" s="1"/>
  <c r="C37" i="11"/>
  <c r="I37" i="11" s="1"/>
  <c r="D41" i="11"/>
  <c r="C28" i="11"/>
  <c r="D39" i="11"/>
  <c r="J39" i="11" s="1"/>
  <c r="V53" i="11"/>
  <c r="D44" i="11"/>
  <c r="AK44" i="17" s="1"/>
  <c r="AL44" i="17" s="1"/>
  <c r="U30" i="11"/>
  <c r="D54" i="11"/>
  <c r="F27" i="11"/>
  <c r="C54" i="11"/>
  <c r="D36" i="11"/>
  <c r="J36" i="11" s="1"/>
  <c r="U11" i="11"/>
  <c r="L11" i="11"/>
  <c r="C40" i="11"/>
  <c r="F24" i="11"/>
  <c r="F16" i="11"/>
  <c r="V45" i="11"/>
  <c r="F19" i="11"/>
  <c r="F23" i="11"/>
  <c r="V22" i="11"/>
  <c r="V16" i="11"/>
  <c r="V19" i="11"/>
  <c r="V20" i="11"/>
  <c r="V24" i="11"/>
  <c r="V23" i="11"/>
  <c r="V25" i="11"/>
  <c r="V18" i="11"/>
  <c r="L26" i="11"/>
  <c r="X26" i="11" s="1"/>
  <c r="V27" i="11"/>
  <c r="V26" i="11"/>
  <c r="V17" i="11"/>
  <c r="F4" i="11"/>
  <c r="F11" i="11"/>
  <c r="F9" i="11"/>
  <c r="V4" i="11"/>
  <c r="V7" i="11"/>
  <c r="V12" i="11"/>
  <c r="V8" i="11"/>
  <c r="V9" i="11"/>
  <c r="V5" i="11"/>
  <c r="V10" i="11"/>
  <c r="V6" i="11"/>
  <c r="F13" i="11"/>
  <c r="V15" i="11"/>
  <c r="V13" i="11"/>
  <c r="V14" i="11"/>
  <c r="W4" i="11"/>
  <c r="W33" i="11"/>
  <c r="W27" i="11"/>
  <c r="W19" i="11"/>
  <c r="W10" i="11"/>
  <c r="W39" i="11"/>
  <c r="W45" i="11"/>
  <c r="W42" i="11"/>
  <c r="W37" i="11"/>
  <c r="W21" i="11"/>
  <c r="W22" i="11"/>
  <c r="W17" i="11"/>
  <c r="W5" i="11"/>
  <c r="W13" i="11"/>
  <c r="W6" i="11"/>
  <c r="F8" i="11"/>
  <c r="F7" i="11"/>
  <c r="U20" i="11"/>
  <c r="U12" i="11"/>
  <c r="U15" i="11"/>
  <c r="U45" i="11"/>
  <c r="U17" i="11"/>
  <c r="U14" i="11"/>
  <c r="F18" i="11"/>
  <c r="U22" i="11"/>
  <c r="U21" i="11"/>
  <c r="U26" i="11"/>
  <c r="U5" i="11"/>
  <c r="U4" i="11"/>
  <c r="U23" i="11"/>
  <c r="F15" i="11"/>
  <c r="U9" i="11"/>
  <c r="U7" i="11"/>
  <c r="F45" i="11"/>
  <c r="BW45" i="17" s="1"/>
  <c r="BX45" i="17" s="1"/>
  <c r="U16" i="11"/>
  <c r="U13" i="11"/>
  <c r="U8" i="11"/>
  <c r="F10" i="11"/>
  <c r="F26" i="11"/>
  <c r="U10" i="11"/>
  <c r="U18" i="11"/>
  <c r="U6" i="11"/>
  <c r="U27" i="11"/>
  <c r="U19" i="11"/>
  <c r="F5" i="11"/>
  <c r="F21" i="11"/>
  <c r="U25" i="11"/>
  <c r="U24" i="11"/>
  <c r="F20" i="11"/>
  <c r="F25" i="11"/>
  <c r="F22" i="11"/>
  <c r="F17" i="11"/>
  <c r="F14" i="11"/>
  <c r="F12" i="11"/>
  <c r="F6" i="11"/>
  <c r="L18" i="11"/>
  <c r="L13" i="11"/>
  <c r="L17" i="11"/>
  <c r="L10" i="11"/>
  <c r="K14" i="11"/>
  <c r="L4" i="11"/>
  <c r="L27" i="11"/>
  <c r="L5" i="11"/>
  <c r="K25" i="11"/>
  <c r="L19" i="11"/>
  <c r="L6" i="11"/>
  <c r="K8" i="11"/>
  <c r="K24" i="11"/>
  <c r="K9" i="11"/>
  <c r="L45" i="11"/>
  <c r="L22" i="11"/>
  <c r="L21" i="11"/>
  <c r="K15" i="11"/>
  <c r="K23" i="11"/>
  <c r="K20" i="11"/>
  <c r="K12" i="11"/>
  <c r="K7" i="11"/>
  <c r="K16" i="11"/>
  <c r="K10" i="20" l="1"/>
  <c r="I40" i="11"/>
  <c r="R40" i="17"/>
  <c r="S40" i="17" s="1"/>
  <c r="I54" i="11"/>
  <c r="L12" i="18"/>
  <c r="R54" i="17"/>
  <c r="S54" i="17" s="1"/>
  <c r="J41" i="11"/>
  <c r="V41" i="11" s="1"/>
  <c r="AK41" i="17"/>
  <c r="AL41" i="17" s="1"/>
  <c r="L10" i="20"/>
  <c r="J54" i="11"/>
  <c r="V54" i="11" s="1"/>
  <c r="AK54" i="17"/>
  <c r="AL54" i="17" s="1"/>
  <c r="L12" i="19"/>
  <c r="J42" i="11"/>
  <c r="AK42" i="17"/>
  <c r="AL42" i="17" s="1"/>
  <c r="BW53" i="17"/>
  <c r="BX53" i="17" s="1"/>
  <c r="K12" i="16"/>
  <c r="K34" i="11"/>
  <c r="BD34" i="17"/>
  <c r="BE34" i="17" s="1"/>
  <c r="X50" i="11"/>
  <c r="U54" i="11"/>
  <c r="I36" i="11"/>
  <c r="I32" i="11"/>
  <c r="U32" i="11" s="1"/>
  <c r="V36" i="11"/>
  <c r="J33" i="11"/>
  <c r="J35" i="11"/>
  <c r="U53" i="11"/>
  <c r="I28" i="11"/>
  <c r="L28" i="11" s="1"/>
  <c r="I44" i="11"/>
  <c r="J44" i="11"/>
  <c r="V44" i="11" s="1"/>
  <c r="I41" i="11"/>
  <c r="U41" i="11" s="1"/>
  <c r="V42" i="11"/>
  <c r="J43" i="11"/>
  <c r="I43" i="11"/>
  <c r="U43" i="11" s="1"/>
  <c r="I42" i="11"/>
  <c r="U33" i="11"/>
  <c r="F37" i="11"/>
  <c r="BW37" i="17" s="1"/>
  <c r="BX37" i="17" s="1"/>
  <c r="F31" i="11"/>
  <c r="BW31" i="17" s="1"/>
  <c r="BX31" i="17" s="1"/>
  <c r="F40" i="11"/>
  <c r="BW40" i="17" s="1"/>
  <c r="BX40" i="17" s="1"/>
  <c r="L40" i="11"/>
  <c r="F34" i="11"/>
  <c r="BW34" i="17" s="1"/>
  <c r="BX34" i="17" s="1"/>
  <c r="F39" i="11"/>
  <c r="BW39" i="17" s="1"/>
  <c r="BX39" i="17" s="1"/>
  <c r="L39" i="11"/>
  <c r="F30" i="11"/>
  <c r="BW30" i="17" s="1"/>
  <c r="BX30" i="17" s="1"/>
  <c r="F29" i="11"/>
  <c r="BW29" i="17" s="1"/>
  <c r="BX29" i="17" s="1"/>
  <c r="F38" i="11"/>
  <c r="BW38" i="17" s="1"/>
  <c r="BX38" i="17" s="1"/>
  <c r="L38" i="11"/>
  <c r="X38" i="11" s="1"/>
  <c r="F43" i="11"/>
  <c r="BW43" i="17" s="1"/>
  <c r="BX43" i="17" s="1"/>
  <c r="U39" i="11"/>
  <c r="V40" i="11"/>
  <c r="U35" i="11"/>
  <c r="F42" i="11"/>
  <c r="BW42" i="17" s="1"/>
  <c r="BX42" i="17" s="1"/>
  <c r="X11" i="11"/>
  <c r="W54" i="11"/>
  <c r="L54" i="11"/>
  <c r="X54" i="11" s="1"/>
  <c r="F32" i="11"/>
  <c r="BW32" i="17" s="1"/>
  <c r="BX32" i="17" s="1"/>
  <c r="F41" i="11"/>
  <c r="BW41" i="17" s="1"/>
  <c r="BX41" i="17" s="1"/>
  <c r="V37" i="11"/>
  <c r="V31" i="11"/>
  <c r="U34" i="11"/>
  <c r="F33" i="11"/>
  <c r="BW33" i="17" s="1"/>
  <c r="BX33" i="17" s="1"/>
  <c r="L30" i="11"/>
  <c r="X30" i="11" s="1"/>
  <c r="F28" i="11"/>
  <c r="BW28" i="17" s="1"/>
  <c r="BX28" i="17" s="1"/>
  <c r="W29" i="11"/>
  <c r="F54" i="11"/>
  <c r="F44" i="11"/>
  <c r="BW44" i="17" s="1"/>
  <c r="BX44" i="17" s="1"/>
  <c r="F36" i="11"/>
  <c r="BW36" i="17" s="1"/>
  <c r="BX36" i="17" s="1"/>
  <c r="L29" i="11"/>
  <c r="X29" i="11" s="1"/>
  <c r="L53" i="11"/>
  <c r="X53" i="11" s="1"/>
  <c r="W14" i="11"/>
  <c r="W44" i="11"/>
  <c r="W41" i="11"/>
  <c r="W7" i="11"/>
  <c r="W31" i="11"/>
  <c r="W25" i="11"/>
  <c r="W12" i="11"/>
  <c r="W23" i="11"/>
  <c r="W32" i="11"/>
  <c r="W9" i="11"/>
  <c r="W36" i="11"/>
  <c r="W16" i="11"/>
  <c r="W24" i="11"/>
  <c r="W28" i="11"/>
  <c r="W35" i="11"/>
  <c r="W8" i="11"/>
  <c r="W40" i="11"/>
  <c r="W20" i="11"/>
  <c r="W15" i="11"/>
  <c r="X13" i="11"/>
  <c r="X22" i="11"/>
  <c r="X27" i="11"/>
  <c r="X45" i="11"/>
  <c r="X5" i="11"/>
  <c r="X21" i="11"/>
  <c r="X19" i="11"/>
  <c r="X18" i="11"/>
  <c r="X17" i="11"/>
  <c r="X6" i="11"/>
  <c r="X4" i="11"/>
  <c r="X10" i="11"/>
  <c r="L23" i="11"/>
  <c r="L9" i="11"/>
  <c r="L8" i="11"/>
  <c r="L31" i="11"/>
  <c r="L15" i="11"/>
  <c r="L24" i="11"/>
  <c r="L7" i="11"/>
  <c r="L25" i="11"/>
  <c r="L12" i="11"/>
  <c r="L16" i="11"/>
  <c r="L20" i="11"/>
  <c r="L14" i="11"/>
  <c r="L9" i="18" l="1"/>
  <c r="L4" i="18"/>
  <c r="L5" i="18"/>
  <c r="L7" i="18"/>
  <c r="L8" i="18"/>
  <c r="L6" i="18"/>
  <c r="L8" i="19"/>
  <c r="L9" i="19"/>
  <c r="L7" i="19"/>
  <c r="L6" i="19"/>
  <c r="L5" i="19"/>
  <c r="L4" i="19"/>
  <c r="L42" i="11"/>
  <c r="BW54" i="17"/>
  <c r="BX54" i="17" s="1"/>
  <c r="L12" i="16"/>
  <c r="K5" i="16"/>
  <c r="K7" i="16"/>
  <c r="K9" i="16"/>
  <c r="K6" i="16"/>
  <c r="K8" i="16"/>
  <c r="K4" i="16"/>
  <c r="L32" i="11"/>
  <c r="L35" i="11"/>
  <c r="X35" i="11" s="1"/>
  <c r="L41" i="11"/>
  <c r="X41" i="11" s="1"/>
  <c r="L36" i="11"/>
  <c r="L44" i="11"/>
  <c r="U44" i="11"/>
  <c r="L33" i="11"/>
  <c r="L43" i="11"/>
  <c r="U42" i="11"/>
  <c r="U36" i="11"/>
  <c r="V43" i="11"/>
  <c r="V35" i="11"/>
  <c r="V33" i="11"/>
  <c r="U28" i="11"/>
  <c r="X42" i="11"/>
  <c r="U37" i="11"/>
  <c r="U31" i="11"/>
  <c r="U40" i="11"/>
  <c r="L37" i="11"/>
  <c r="X37" i="11" s="1"/>
  <c r="W34" i="11"/>
  <c r="L34" i="11"/>
  <c r="X34" i="11" s="1"/>
  <c r="X39" i="11"/>
  <c r="V29" i="11"/>
  <c r="V38" i="11"/>
  <c r="V30" i="11"/>
  <c r="V39" i="11"/>
  <c r="X40" i="11"/>
  <c r="X24" i="11"/>
  <c r="X12" i="11"/>
  <c r="X15" i="11"/>
  <c r="X23" i="11"/>
  <c r="X25" i="11"/>
  <c r="X20" i="11"/>
  <c r="X14" i="11"/>
  <c r="X8" i="11"/>
  <c r="X7" i="11"/>
  <c r="X31" i="11"/>
  <c r="X9" i="11"/>
  <c r="X16" i="11"/>
  <c r="X28" i="11"/>
  <c r="L10" i="19" l="1"/>
  <c r="L10" i="18"/>
  <c r="K10" i="16"/>
  <c r="L9" i="16"/>
  <c r="L7" i="16"/>
  <c r="L4" i="16"/>
  <c r="L8" i="16"/>
  <c r="L6" i="16"/>
  <c r="L5" i="16"/>
  <c r="X32" i="11"/>
  <c r="X36" i="11"/>
  <c r="X44" i="11"/>
  <c r="X43" i="11"/>
  <c r="X33" i="11"/>
  <c r="L10" i="1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Natalia Vidal Cortez</author>
  </authors>
  <commentList>
    <comment ref="G3" authorId="0" shapeId="0" xr:uid="{6781943B-8067-4A21-A250-EA48FC8C7452}">
      <text>
        <r>
          <rPr>
            <b/>
            <sz val="9"/>
            <color indexed="81"/>
            <rFont val="Tahoma"/>
            <family val="2"/>
          </rPr>
          <t>Natalia Vidal Cortez:</t>
        </r>
        <r>
          <rPr>
            <sz val="9"/>
            <color indexed="81"/>
            <rFont val="Tahoma"/>
            <family val="2"/>
          </rPr>
          <t xml:space="preserve">
incluye correctores</t>
        </r>
      </text>
    </comment>
    <comment ref="I3" authorId="0" shapeId="0" xr:uid="{32C23F1A-3381-4D78-8F62-E8C6444142FA}">
      <text>
        <r>
          <rPr>
            <b/>
            <sz val="9"/>
            <color indexed="81"/>
            <rFont val="Tahoma"/>
            <family val="2"/>
          </rPr>
          <t>Natalia Vidal Cortez:</t>
        </r>
        <r>
          <rPr>
            <sz val="9"/>
            <color indexed="81"/>
            <rFont val="Tahoma"/>
            <family val="2"/>
          </rPr>
          <t xml:space="preserve">
incluye correctores</t>
        </r>
      </text>
    </comment>
    <comment ref="M3" authorId="0" shapeId="0" xr:uid="{D93CAA0B-2865-4B5D-82D5-2E61E5DECA30}">
      <text>
        <r>
          <rPr>
            <b/>
            <sz val="9"/>
            <color indexed="81"/>
            <rFont val="Tahoma"/>
            <family val="2"/>
          </rPr>
          <t>Natalia Vidal Cortez:</t>
        </r>
        <r>
          <rPr>
            <sz val="9"/>
            <color indexed="81"/>
            <rFont val="Tahoma"/>
            <family val="2"/>
          </rPr>
          <t xml:space="preserve">
canastillas y agromulch</t>
        </r>
      </text>
    </comment>
    <comment ref="N3" authorId="0" shapeId="0" xr:uid="{E93E3E24-B696-41BB-AC22-2AEF183CE417}">
      <text>
        <r>
          <rPr>
            <b/>
            <sz val="9"/>
            <color indexed="81"/>
            <rFont val="Tahoma"/>
            <family val="2"/>
          </rPr>
          <t>Natalia Vidal Cortez:</t>
        </r>
        <r>
          <rPr>
            <sz val="9"/>
            <color indexed="81"/>
            <rFont val="Tahoma"/>
            <family val="2"/>
          </rPr>
          <t xml:space="preserve">
Turbos</t>
        </r>
      </text>
    </comment>
    <comment ref="Z3" authorId="0" shapeId="0" xr:uid="{05F71419-8E14-48E0-9601-99917AD96013}">
      <text>
        <r>
          <rPr>
            <b/>
            <sz val="9"/>
            <color indexed="81"/>
            <rFont val="Tahoma"/>
            <family val="2"/>
          </rPr>
          <t>Natalia Vidal Cortez:</t>
        </r>
        <r>
          <rPr>
            <sz val="9"/>
            <color indexed="81"/>
            <rFont val="Tahoma"/>
            <family val="2"/>
          </rPr>
          <t xml:space="preserve">
incluye correctores</t>
        </r>
      </text>
    </comment>
    <comment ref="AB3" authorId="0" shapeId="0" xr:uid="{213B7C77-285E-42F0-BC6D-3E5D6A9DBD1C}">
      <text>
        <r>
          <rPr>
            <b/>
            <sz val="9"/>
            <color indexed="81"/>
            <rFont val="Tahoma"/>
            <family val="2"/>
          </rPr>
          <t>Natalia Vidal Cortez:</t>
        </r>
        <r>
          <rPr>
            <sz val="9"/>
            <color indexed="81"/>
            <rFont val="Tahoma"/>
            <family val="2"/>
          </rPr>
          <t xml:space="preserve">
incluye correctores</t>
        </r>
      </text>
    </comment>
    <comment ref="AF3" authorId="0" shapeId="0" xr:uid="{82ED25C3-D318-496C-87D8-124FCCA8BB8C}">
      <text>
        <r>
          <rPr>
            <b/>
            <sz val="9"/>
            <color indexed="81"/>
            <rFont val="Tahoma"/>
            <family val="2"/>
          </rPr>
          <t>Natalia Vidal Cortez:</t>
        </r>
        <r>
          <rPr>
            <sz val="9"/>
            <color indexed="81"/>
            <rFont val="Tahoma"/>
            <family val="2"/>
          </rPr>
          <t xml:space="preserve">
canastillas y agromulch</t>
        </r>
      </text>
    </comment>
    <comment ref="AG3" authorId="0" shapeId="0" xr:uid="{008B224F-87B7-4826-951E-0DCC69908C80}">
      <text>
        <r>
          <rPr>
            <b/>
            <sz val="9"/>
            <color indexed="81"/>
            <rFont val="Tahoma"/>
            <family val="2"/>
          </rPr>
          <t>Natalia Vidal Cortez:</t>
        </r>
        <r>
          <rPr>
            <sz val="9"/>
            <color indexed="81"/>
            <rFont val="Tahoma"/>
            <family val="2"/>
          </rPr>
          <t xml:space="preserve">
Turbos</t>
        </r>
      </text>
    </comment>
    <comment ref="AS3" authorId="0" shapeId="0" xr:uid="{8E0DD69A-BE66-4F07-A160-9D094410C6DC}">
      <text>
        <r>
          <rPr>
            <b/>
            <sz val="9"/>
            <color indexed="81"/>
            <rFont val="Tahoma"/>
            <family val="2"/>
          </rPr>
          <t>Natalia Vidal Cortez:</t>
        </r>
        <r>
          <rPr>
            <sz val="9"/>
            <color indexed="81"/>
            <rFont val="Tahoma"/>
            <family val="2"/>
          </rPr>
          <t xml:space="preserve">
incluye correctores</t>
        </r>
      </text>
    </comment>
    <comment ref="AU3" authorId="0" shapeId="0" xr:uid="{B99193B8-5962-406B-894E-421F860BC29D}">
      <text>
        <r>
          <rPr>
            <b/>
            <sz val="9"/>
            <color indexed="81"/>
            <rFont val="Tahoma"/>
            <family val="2"/>
          </rPr>
          <t>Natalia Vidal Cortez:</t>
        </r>
        <r>
          <rPr>
            <sz val="9"/>
            <color indexed="81"/>
            <rFont val="Tahoma"/>
            <family val="2"/>
          </rPr>
          <t xml:space="preserve">
incluye correctores</t>
        </r>
      </text>
    </comment>
    <comment ref="AY3" authorId="0" shapeId="0" xr:uid="{47EE6D1C-9F78-4E86-973D-160FB3CD3CFA}">
      <text>
        <r>
          <rPr>
            <b/>
            <sz val="9"/>
            <color indexed="81"/>
            <rFont val="Tahoma"/>
            <family val="2"/>
          </rPr>
          <t>Natalia Vidal Cortez:</t>
        </r>
        <r>
          <rPr>
            <sz val="9"/>
            <color indexed="81"/>
            <rFont val="Tahoma"/>
            <family val="2"/>
          </rPr>
          <t xml:space="preserve">
canastillas y agromulch</t>
        </r>
      </text>
    </comment>
    <comment ref="AZ3" authorId="0" shapeId="0" xr:uid="{EB59FD75-00F4-405D-BDA2-3EC30E38E09D}">
      <text>
        <r>
          <rPr>
            <b/>
            <sz val="9"/>
            <color indexed="81"/>
            <rFont val="Tahoma"/>
            <family val="2"/>
          </rPr>
          <t>Natalia Vidal Cortez:</t>
        </r>
        <r>
          <rPr>
            <sz val="9"/>
            <color indexed="81"/>
            <rFont val="Tahoma"/>
            <family val="2"/>
          </rPr>
          <t xml:space="preserve">
Turbos</t>
        </r>
      </text>
    </comment>
    <comment ref="BL3" authorId="0" shapeId="0" xr:uid="{A0ADFC2E-E7AB-4B8F-8521-51B03A8C839A}">
      <text>
        <r>
          <rPr>
            <b/>
            <sz val="9"/>
            <color indexed="81"/>
            <rFont val="Tahoma"/>
            <family val="2"/>
          </rPr>
          <t>Natalia Vidal Cortez:</t>
        </r>
        <r>
          <rPr>
            <sz val="9"/>
            <color indexed="81"/>
            <rFont val="Tahoma"/>
            <family val="2"/>
          </rPr>
          <t xml:space="preserve">
incluye correctores</t>
        </r>
      </text>
    </comment>
    <comment ref="BN3" authorId="0" shapeId="0" xr:uid="{FA55FBAA-BDF6-496E-8C84-E777962F0881}">
      <text>
        <r>
          <rPr>
            <b/>
            <sz val="9"/>
            <color indexed="81"/>
            <rFont val="Tahoma"/>
            <family val="2"/>
          </rPr>
          <t>Natalia Vidal Cortez:</t>
        </r>
        <r>
          <rPr>
            <sz val="9"/>
            <color indexed="81"/>
            <rFont val="Tahoma"/>
            <family val="2"/>
          </rPr>
          <t xml:space="preserve">
incluye correctores</t>
        </r>
      </text>
    </comment>
    <comment ref="BR3" authorId="0" shapeId="0" xr:uid="{7DEC2D85-F975-4F8A-9C74-9F871997B067}">
      <text>
        <r>
          <rPr>
            <b/>
            <sz val="9"/>
            <color indexed="81"/>
            <rFont val="Tahoma"/>
            <family val="2"/>
          </rPr>
          <t>Natalia Vidal Cortez:</t>
        </r>
        <r>
          <rPr>
            <sz val="9"/>
            <color indexed="81"/>
            <rFont val="Tahoma"/>
            <family val="2"/>
          </rPr>
          <t xml:space="preserve">
canastillas y agromulch</t>
        </r>
      </text>
    </comment>
    <comment ref="BS3" authorId="0" shapeId="0" xr:uid="{31CCF459-1867-4530-9D24-ECDD76C44AAC}">
      <text>
        <r>
          <rPr>
            <b/>
            <sz val="9"/>
            <color indexed="81"/>
            <rFont val="Tahoma"/>
            <family val="2"/>
          </rPr>
          <t>Natalia Vidal Cortez:</t>
        </r>
        <r>
          <rPr>
            <sz val="9"/>
            <color indexed="81"/>
            <rFont val="Tahoma"/>
            <family val="2"/>
          </rPr>
          <t xml:space="preserve">
Turbos</t>
        </r>
      </text>
    </comment>
  </commentList>
</comments>
</file>

<file path=xl/sharedStrings.xml><?xml version="1.0" encoding="utf-8"?>
<sst xmlns="http://schemas.openxmlformats.org/spreadsheetml/2006/main" count="762" uniqueCount="113">
  <si>
    <t>MES</t>
  </si>
  <si>
    <t>CATEGORÍA</t>
  </si>
  <si>
    <t>Electricidad</t>
  </si>
  <si>
    <t>AÑO</t>
  </si>
  <si>
    <t>feb</t>
  </si>
  <si>
    <t>mar</t>
  </si>
  <si>
    <t>abr</t>
  </si>
  <si>
    <t>may</t>
  </si>
  <si>
    <t>jun</t>
  </si>
  <si>
    <t>jul</t>
  </si>
  <si>
    <t>ago</t>
  </si>
  <si>
    <t>sept</t>
  </si>
  <si>
    <t>oct</t>
  </si>
  <si>
    <t>nov</t>
  </si>
  <si>
    <t>dic</t>
  </si>
  <si>
    <t>ene</t>
  </si>
  <si>
    <t>Gasolina</t>
  </si>
  <si>
    <t>Agroquímico - Fungicida Sólido</t>
  </si>
  <si>
    <t>Fertilizantes - Bioestimulante Sólido</t>
  </si>
  <si>
    <t>Fertilizantes - Bionutriente Sólido</t>
  </si>
  <si>
    <t>Fertilizantes - Fertilizante de fondo sólido</t>
  </si>
  <si>
    <t>Fertilizantes - Soluble sólido</t>
  </si>
  <si>
    <t>Agroquímico - Adherente, coadyuvante y humectantes líquidos</t>
  </si>
  <si>
    <t>Agroquímico - Fungicida líquido</t>
  </si>
  <si>
    <t>Agroquímico - Insecticida líquido</t>
  </si>
  <si>
    <t>Fertilizantes -  Foliar Líquido</t>
  </si>
  <si>
    <t>Fertilizantes - Bioestimulante líquido</t>
  </si>
  <si>
    <t>Mangueras de goteo - Polipropileno</t>
  </si>
  <si>
    <t>kg</t>
  </si>
  <si>
    <t>A1</t>
  </si>
  <si>
    <t>A2</t>
  </si>
  <si>
    <t>A3</t>
  </si>
  <si>
    <t>TOTAL CO2 EQ</t>
  </si>
  <si>
    <t>Fertilizantes sólidos</t>
  </si>
  <si>
    <t>Agroquímicos líquidos</t>
  </si>
  <si>
    <t>Fertilizantes líquidos</t>
  </si>
  <si>
    <t>TOTAL</t>
  </si>
  <si>
    <t>ALCANCE 1</t>
  </si>
  <si>
    <t>ALCANCE 2</t>
  </si>
  <si>
    <t>ALCANCE 3</t>
  </si>
  <si>
    <t>TOTAL GEI</t>
  </si>
  <si>
    <t>EMISIONES TOTALES (kg CO2 eq)</t>
  </si>
  <si>
    <t>INTENSIDAD EMISIONES (kg CO2 eq / kg producción)</t>
  </si>
  <si>
    <t>UF</t>
  </si>
  <si>
    <t>INTENSIDAD</t>
  </si>
  <si>
    <t>INTENSIDAD EMISIONES MIMASOFT (kg CO2 eq / kg producción)</t>
  </si>
  <si>
    <t>diferencia entre resultados</t>
  </si>
  <si>
    <t>TOTAL ANUAL</t>
  </si>
  <si>
    <t>INTENSIDAD ANUAL</t>
  </si>
  <si>
    <t>TOTAL 2019</t>
  </si>
  <si>
    <t>TOTAL 2020</t>
  </si>
  <si>
    <t>TOTAL 2021</t>
  </si>
  <si>
    <t>TOTAL 2022</t>
  </si>
  <si>
    <t>Gestión de residuos</t>
  </si>
  <si>
    <t>Transporte</t>
  </si>
  <si>
    <t>Maquinaria agrícola</t>
  </si>
  <si>
    <t>Preparación, siembra y plantación</t>
  </si>
  <si>
    <t>Riego</t>
  </si>
  <si>
    <t>Producción, manejo y cosecha</t>
  </si>
  <si>
    <t>Agua de reservorio</t>
  </si>
  <si>
    <t>Canastillas</t>
  </si>
  <si>
    <t>otro nombre</t>
  </si>
  <si>
    <t>Plástico Agromulch</t>
  </si>
  <si>
    <t>Fungicida (Bolsa grande)</t>
  </si>
  <si>
    <t>Fungicida (Bolsa pequeña)</t>
  </si>
  <si>
    <t>Herbicida líquido</t>
  </si>
  <si>
    <t>l</t>
  </si>
  <si>
    <t>Bioestimulante en gramos</t>
  </si>
  <si>
    <t>Fungicida en gramos</t>
  </si>
  <si>
    <t>Fertilizantes - Foliar en galón</t>
  </si>
  <si>
    <t>Correctores de agua y suelo</t>
  </si>
  <si>
    <t>Correctores de agua y suelo líquidos</t>
  </si>
  <si>
    <t>gr</t>
  </si>
  <si>
    <t>Bionutriente en gramos</t>
  </si>
  <si>
    <t>Diesel ACPM</t>
  </si>
  <si>
    <t>Combustible</t>
  </si>
  <si>
    <t>gal</t>
  </si>
  <si>
    <t>Fertilizantes - Soluble Líquido</t>
  </si>
  <si>
    <t>Residuos peligros y especiales</t>
  </si>
  <si>
    <t>Envases vacíos agroqcos</t>
  </si>
  <si>
    <t>Relleno de residuos especiales</t>
  </si>
  <si>
    <t>Residuos reciclables</t>
  </si>
  <si>
    <t>Chatarra</t>
  </si>
  <si>
    <t>Reciclables - reciclaje interno</t>
  </si>
  <si>
    <t>Mangueras</t>
  </si>
  <si>
    <t>Otros</t>
  </si>
  <si>
    <t>Plástico general</t>
  </si>
  <si>
    <t>Cartón</t>
  </si>
  <si>
    <t>Residuos comunes</t>
  </si>
  <si>
    <t>RSD</t>
  </si>
  <si>
    <t>Relleno sanitario</t>
  </si>
  <si>
    <t>Transporte de plántulas</t>
  </si>
  <si>
    <t>Turbos</t>
  </si>
  <si>
    <t>asignación x uso</t>
  </si>
  <si>
    <t>INTENSIDAD SEGÚN MIMA (resultados en gr y con 5 decimales)</t>
  </si>
  <si>
    <t>Impactos totales por proceso unitario (kg)</t>
  </si>
  <si>
    <t>Agua</t>
  </si>
  <si>
    <t>Combustibles</t>
  </si>
  <si>
    <t>Agroquímicos sólidos</t>
  </si>
  <si>
    <t>agroqco</t>
  </si>
  <si>
    <t>Agroquímicos otras unidades</t>
  </si>
  <si>
    <t>fert</t>
  </si>
  <si>
    <t>Fertilizantes otras unidades</t>
  </si>
  <si>
    <t>Otros plásticos</t>
  </si>
  <si>
    <t>Transporte tercerizado</t>
  </si>
  <si>
    <t>Residuos no peligrosos</t>
  </si>
  <si>
    <t>Residuos peligrosos</t>
  </si>
  <si>
    <t>Total hoja resultados</t>
  </si>
  <si>
    <t>Validador</t>
  </si>
  <si>
    <t>EMISIONES TOTALES A1 (kg CO2 eq)</t>
  </si>
  <si>
    <t>EMISIONES TOTALES A2 (kg CO2 eq)</t>
  </si>
  <si>
    <t>EMISIONES TOTALES A3 (kg CO2 eq)</t>
  </si>
  <si>
    <t>INTENSIDAD SEGÚN MIMA (resultados en ton y con 5 decimales)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</si>
</sst>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000"/>
    <numFmt numFmtId="165" formatCode="#,##0.000"/>
    <numFmt numFmtId="166" formatCode="0.000"/>
    <numFmt numFmtId="167" formatCode="0.000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rgb="FF4A7090"/>
      <name val="Calibri Light"/>
      <family val="2"/>
    </font>
    <font>
      <b/>
      <sz val="11"/>
      <color rgb="FFFFFFFF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75BDA7"/>
        <bgColor indexed="64"/>
      </patternFill>
    </fill>
    <fill>
      <patternFill patternType="solid">
        <fgColor rgb="FF89468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rgb="FF009999"/>
      </left>
      <right style="thin">
        <color rgb="FF009999"/>
      </right>
      <top style="thin">
        <color rgb="FF009999"/>
      </top>
      <bottom style="thin">
        <color rgb="FF009999"/>
      </bottom>
      <diagonal/>
    </border>
    <border>
      <left style="thin">
        <color rgb="FF009999"/>
      </left>
      <right style="thin">
        <color rgb="FF009999"/>
      </right>
      <top/>
      <bottom/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42">
    <xf numFmtId="0" fontId="0" fillId="0" borderId="0" xfId="0"/>
    <xf numFmtId="0" fontId="0" fillId="3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3" fillId="0" borderId="0" xfId="0" applyFont="1" applyAlignment="1">
      <alignment horizontal="left" vertical="center"/>
    </xf>
    <xf numFmtId="0" fontId="4" fillId="10" borderId="1" xfId="0" applyFont="1" applyFill="1" applyBorder="1" applyAlignment="1">
      <alignment horizontal="center" vertical="center" wrapText="1"/>
    </xf>
    <xf numFmtId="17" fontId="4" fillId="10" borderId="1" xfId="0" applyNumberFormat="1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horizontal="right" vertical="center" wrapText="1"/>
    </xf>
    <xf numFmtId="164" fontId="2" fillId="11" borderId="1" xfId="0" applyNumberFormat="1" applyFont="1" applyFill="1" applyBorder="1" applyAlignment="1">
      <alignment horizontal="right" vertical="center" wrapText="1"/>
    </xf>
    <xf numFmtId="165" fontId="5" fillId="0" borderId="1" xfId="0" applyNumberFormat="1" applyFont="1" applyBorder="1" applyAlignment="1">
      <alignment horizontal="right" vertical="center" wrapText="1"/>
    </xf>
    <xf numFmtId="165" fontId="2" fillId="11" borderId="1" xfId="0" applyNumberFormat="1" applyFont="1" applyFill="1" applyBorder="1" applyAlignment="1">
      <alignment horizontal="right" vertical="center" wrapText="1"/>
    </xf>
    <xf numFmtId="165" fontId="5" fillId="12" borderId="1" xfId="0" applyNumberFormat="1" applyFont="1" applyFill="1" applyBorder="1" applyAlignment="1">
      <alignment horizontal="right" vertical="center" wrapText="1"/>
    </xf>
    <xf numFmtId="0" fontId="0" fillId="12" borderId="0" xfId="0" applyFill="1"/>
    <xf numFmtId="166" fontId="0" fillId="2" borderId="0" xfId="0" applyNumberFormat="1" applyFill="1"/>
    <xf numFmtId="166" fontId="0" fillId="4" borderId="0" xfId="0" applyNumberFormat="1" applyFill="1"/>
    <xf numFmtId="166" fontId="0" fillId="6" borderId="0" xfId="0" applyNumberFormat="1" applyFill="1"/>
    <xf numFmtId="0" fontId="1" fillId="12" borderId="0" xfId="0" applyFont="1" applyFill="1"/>
    <xf numFmtId="166" fontId="0" fillId="0" borderId="0" xfId="0" applyNumberFormat="1"/>
    <xf numFmtId="165" fontId="6" fillId="14" borderId="1" xfId="0" applyNumberFormat="1" applyFont="1" applyFill="1" applyBorder="1" applyAlignment="1">
      <alignment horizontal="right" vertical="center" wrapText="1"/>
    </xf>
    <xf numFmtId="164" fontId="0" fillId="0" borderId="0" xfId="0" applyNumberFormat="1"/>
    <xf numFmtId="0" fontId="1" fillId="13" borderId="0" xfId="0" applyFont="1" applyFill="1" applyAlignment="1">
      <alignment wrapText="1"/>
    </xf>
    <xf numFmtId="166" fontId="0" fillId="15" borderId="0" xfId="0" applyNumberFormat="1" applyFill="1"/>
    <xf numFmtId="0" fontId="1" fillId="16" borderId="0" xfId="0" applyFont="1" applyFill="1" applyAlignment="1">
      <alignment wrapText="1"/>
    </xf>
    <xf numFmtId="0" fontId="1" fillId="17" borderId="0" xfId="0" applyFont="1" applyFill="1" applyAlignment="1">
      <alignment wrapText="1"/>
    </xf>
    <xf numFmtId="0" fontId="0" fillId="16" borderId="0" xfId="0" applyFill="1"/>
    <xf numFmtId="167" fontId="0" fillId="0" borderId="0" xfId="0" applyNumberFormat="1"/>
    <xf numFmtId="167" fontId="0" fillId="13" borderId="0" xfId="0" applyNumberFormat="1" applyFill="1"/>
    <xf numFmtId="0" fontId="1" fillId="19" borderId="0" xfId="0" applyFont="1" applyFill="1" applyAlignment="1">
      <alignment wrapText="1"/>
    </xf>
    <xf numFmtId="0" fontId="0" fillId="18" borderId="0" xfId="0" applyFill="1"/>
    <xf numFmtId="165" fontId="5" fillId="0" borderId="2" xfId="0" applyNumberFormat="1" applyFont="1" applyBorder="1" applyAlignment="1">
      <alignment horizontal="right" vertical="center" wrapText="1"/>
    </xf>
    <xf numFmtId="165" fontId="5" fillId="0" borderId="0" xfId="0" applyNumberFormat="1" applyFont="1" applyAlignment="1">
      <alignment horizontal="right" vertical="center" wrapText="1"/>
    </xf>
    <xf numFmtId="0" fontId="1" fillId="19" borderId="0" xfId="0" applyFont="1" applyFill="1"/>
    <xf numFmtId="0" fontId="4" fillId="10" borderId="2" xfId="0" applyFont="1" applyFill="1" applyBorder="1" applyAlignment="1">
      <alignment horizontal="center" vertical="center" wrapText="1"/>
    </xf>
    <xf numFmtId="9" fontId="0" fillId="0" borderId="0" xfId="1" applyFont="1"/>
    <xf numFmtId="9" fontId="0" fillId="12" borderId="0" xfId="1" applyFont="1" applyFill="1"/>
    <xf numFmtId="166" fontId="0" fillId="18" borderId="0" xfId="0" applyNumberFormat="1" applyFill="1"/>
  </cellXfs>
  <cellStyles count="2">
    <cellStyle name="Normal" xfId="0" builtinId="0"/>
    <cellStyle name="Porcentaje" xfId="1" builtinId="5"/>
  </cellStyles>
  <dxfs count="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6B2D1-A75E-4DC2-885A-342EC54F9005}">
  <sheetPr codeName="Hoja1"/>
  <dimension ref="A1:AJ9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C5" sqref="C5:C6"/>
    </sheetView>
  </sheetViews>
  <sheetFormatPr baseColWidth="10" defaultRowHeight="14.4" x14ac:dyDescent="0.3"/>
  <cols>
    <col min="1" max="1" width="13.44140625" bestFit="1" customWidth="1"/>
    <col min="2" max="29" width="11.44140625" customWidth="1"/>
  </cols>
  <sheetData>
    <row r="1" spans="1:36" s="9" customFormat="1" ht="43.2" x14ac:dyDescent="0.3">
      <c r="B1" s="8"/>
      <c r="C1" s="8"/>
      <c r="D1" s="8"/>
      <c r="E1" s="8"/>
      <c r="F1" s="8"/>
      <c r="G1" s="8" t="s">
        <v>33</v>
      </c>
      <c r="H1" s="8"/>
      <c r="I1" s="8"/>
      <c r="J1" s="8"/>
      <c r="K1" s="8"/>
      <c r="L1" s="8" t="s">
        <v>34</v>
      </c>
      <c r="M1" s="8"/>
      <c r="N1" s="8"/>
      <c r="O1" s="8" t="s">
        <v>35</v>
      </c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 t="s">
        <v>91</v>
      </c>
      <c r="AD1" s="28" t="s">
        <v>79</v>
      </c>
      <c r="AE1" s="28" t="s">
        <v>82</v>
      </c>
      <c r="AF1" s="28" t="s">
        <v>84</v>
      </c>
      <c r="AG1" s="28" t="s">
        <v>85</v>
      </c>
      <c r="AH1" s="28" t="s">
        <v>86</v>
      </c>
      <c r="AI1" s="28" t="s">
        <v>87</v>
      </c>
      <c r="AJ1" s="28" t="s">
        <v>89</v>
      </c>
    </row>
    <row r="2" spans="1:36" ht="100.8" x14ac:dyDescent="0.3">
      <c r="B2" s="26" t="s">
        <v>2</v>
      </c>
      <c r="C2" s="8" t="s">
        <v>59</v>
      </c>
      <c r="D2" s="8" t="s">
        <v>74</v>
      </c>
      <c r="E2" s="8" t="s">
        <v>16</v>
      </c>
      <c r="F2" s="8" t="s">
        <v>17</v>
      </c>
      <c r="G2" s="8" t="s">
        <v>18</v>
      </c>
      <c r="H2" s="8" t="s">
        <v>19</v>
      </c>
      <c r="I2" s="8" t="s">
        <v>20</v>
      </c>
      <c r="J2" s="8" t="s">
        <v>21</v>
      </c>
      <c r="K2" s="8" t="s">
        <v>70</v>
      </c>
      <c r="L2" s="8" t="s">
        <v>22</v>
      </c>
      <c r="M2" s="8" t="s">
        <v>23</v>
      </c>
      <c r="N2" s="8" t="s">
        <v>24</v>
      </c>
      <c r="O2" s="8" t="s">
        <v>25</v>
      </c>
      <c r="P2" s="8" t="s">
        <v>26</v>
      </c>
      <c r="Q2" s="8" t="s">
        <v>65</v>
      </c>
      <c r="R2" s="8" t="s">
        <v>71</v>
      </c>
      <c r="S2" s="8" t="s">
        <v>63</v>
      </c>
      <c r="T2" s="8" t="s">
        <v>64</v>
      </c>
      <c r="U2" s="8" t="s">
        <v>67</v>
      </c>
      <c r="V2" s="8" t="s">
        <v>73</v>
      </c>
      <c r="W2" s="8" t="s">
        <v>68</v>
      </c>
      <c r="X2" s="8" t="s">
        <v>69</v>
      </c>
      <c r="Y2" s="8" t="s">
        <v>77</v>
      </c>
      <c r="Z2" s="8" t="s">
        <v>27</v>
      </c>
      <c r="AA2" s="8" t="s">
        <v>60</v>
      </c>
      <c r="AB2" s="8" t="s">
        <v>62</v>
      </c>
      <c r="AC2" s="28" t="s">
        <v>92</v>
      </c>
      <c r="AD2" s="8" t="s">
        <v>80</v>
      </c>
      <c r="AE2" s="8" t="s">
        <v>83</v>
      </c>
      <c r="AF2" s="8" t="s">
        <v>83</v>
      </c>
      <c r="AG2" s="8" t="s">
        <v>83</v>
      </c>
      <c r="AH2" s="8" t="s">
        <v>83</v>
      </c>
      <c r="AI2" s="8" t="s">
        <v>83</v>
      </c>
      <c r="AJ2" s="8" t="s">
        <v>90</v>
      </c>
    </row>
    <row r="3" spans="1:36" x14ac:dyDescent="0.3">
      <c r="A3" t="s">
        <v>29</v>
      </c>
      <c r="D3">
        <v>12.049569999999999</v>
      </c>
      <c r="E3">
        <v>10.439220000000001</v>
      </c>
      <c r="F3">
        <v>1.42272</v>
      </c>
      <c r="G3">
        <v>0.35099999999999998</v>
      </c>
      <c r="H3">
        <v>0.79559999999999997</v>
      </c>
      <c r="I3">
        <v>0.16145999999999999</v>
      </c>
      <c r="J3">
        <v>0.42120000000000002</v>
      </c>
      <c r="K3">
        <v>0.14976</v>
      </c>
      <c r="L3">
        <v>0.21715200000000001</v>
      </c>
      <c r="M3">
        <v>0.40987000000000001</v>
      </c>
      <c r="N3">
        <v>0.65146000000000004</v>
      </c>
      <c r="O3">
        <v>2.0358000000000001</v>
      </c>
      <c r="P3">
        <v>2.3499918000000002</v>
      </c>
      <c r="Q3">
        <v>0.56188000000000005</v>
      </c>
      <c r="R3">
        <v>0.21715200000000001</v>
      </c>
      <c r="S3">
        <v>0.71135999999999999</v>
      </c>
      <c r="T3">
        <v>0.53351999999999999</v>
      </c>
      <c r="U3">
        <v>3.5E-4</v>
      </c>
      <c r="V3" s="34">
        <v>8.0000000000000004E-4</v>
      </c>
      <c r="W3">
        <v>1.42E-3</v>
      </c>
      <c r="X3">
        <v>7.7063173200000001</v>
      </c>
      <c r="Y3">
        <v>0.61073999999999995</v>
      </c>
      <c r="AC3" s="30"/>
    </row>
    <row r="4" spans="1:36" x14ac:dyDescent="0.3">
      <c r="A4" t="s">
        <v>30</v>
      </c>
      <c r="B4">
        <v>0.126</v>
      </c>
      <c r="AC4" s="30"/>
    </row>
    <row r="5" spans="1:36" x14ac:dyDescent="0.3">
      <c r="A5" t="s">
        <v>31</v>
      </c>
      <c r="C5" s="34">
        <v>0</v>
      </c>
      <c r="F5">
        <v>9.1595399999999998</v>
      </c>
      <c r="G5">
        <v>1.7524999999999999</v>
      </c>
      <c r="H5">
        <v>10.16994</v>
      </c>
      <c r="I5">
        <v>-3.0899999999999999E-3</v>
      </c>
      <c r="J5">
        <v>1.9709000000000001</v>
      </c>
      <c r="K5">
        <v>11.996869999999999</v>
      </c>
      <c r="L5">
        <v>17.39545</v>
      </c>
      <c r="M5">
        <v>21.525169999999999</v>
      </c>
      <c r="N5">
        <v>14.47706</v>
      </c>
      <c r="O5">
        <v>1.6914899999999999</v>
      </c>
      <c r="P5">
        <v>14.16596</v>
      </c>
      <c r="Q5">
        <v>13.16924</v>
      </c>
      <c r="R5">
        <v>17.39545648</v>
      </c>
      <c r="S5">
        <v>4.5797699999999999</v>
      </c>
      <c r="T5">
        <v>3.4348299999999998</v>
      </c>
      <c r="U5">
        <v>1.75E-3</v>
      </c>
      <c r="V5" s="34">
        <v>1.017E-2</v>
      </c>
      <c r="W5">
        <v>9.1595400000000007E-3</v>
      </c>
      <c r="X5">
        <v>6.40299</v>
      </c>
      <c r="Y5">
        <v>2.8578000000000001</v>
      </c>
      <c r="Z5">
        <v>80.722980000000007</v>
      </c>
      <c r="AA5">
        <v>7.3571400000000002</v>
      </c>
      <c r="AB5">
        <v>1009.67796</v>
      </c>
      <c r="AC5" s="30">
        <v>8.1999999999999998E-4</v>
      </c>
      <c r="AD5">
        <v>8.9300000000000004E-3</v>
      </c>
      <c r="AE5">
        <v>1.2643000000000001E-3</v>
      </c>
      <c r="AF5">
        <v>2.1316700000000001E-2</v>
      </c>
      <c r="AG5">
        <v>2.1316700000000001E-2</v>
      </c>
      <c r="AH5">
        <v>2.1316700000000001E-2</v>
      </c>
      <c r="AI5">
        <v>2.1316700000000001E-2</v>
      </c>
      <c r="AJ5">
        <v>0</v>
      </c>
    </row>
    <row r="6" spans="1:36" x14ac:dyDescent="0.3">
      <c r="A6" t="s">
        <v>32</v>
      </c>
      <c r="B6">
        <f>B3+B4+B5</f>
        <v>0.126</v>
      </c>
      <c r="C6" s="34">
        <f t="shared" ref="C6:AJ6" si="0">C3+C4+C5</f>
        <v>0</v>
      </c>
      <c r="D6">
        <f t="shared" si="0"/>
        <v>12.049569999999999</v>
      </c>
      <c r="E6">
        <f t="shared" si="0"/>
        <v>10.439220000000001</v>
      </c>
      <c r="F6">
        <f t="shared" si="0"/>
        <v>10.58226</v>
      </c>
      <c r="G6">
        <f t="shared" si="0"/>
        <v>2.1034999999999999</v>
      </c>
      <c r="H6">
        <f t="shared" si="0"/>
        <v>10.965540000000001</v>
      </c>
      <c r="I6">
        <f t="shared" si="0"/>
        <v>0.15836999999999998</v>
      </c>
      <c r="J6">
        <f t="shared" si="0"/>
        <v>2.3921000000000001</v>
      </c>
      <c r="K6">
        <f t="shared" si="0"/>
        <v>12.14663</v>
      </c>
      <c r="L6">
        <f t="shared" si="0"/>
        <v>17.612601999999999</v>
      </c>
      <c r="M6">
        <f t="shared" si="0"/>
        <v>21.935040000000001</v>
      </c>
      <c r="N6">
        <f t="shared" si="0"/>
        <v>15.12852</v>
      </c>
      <c r="O6">
        <f t="shared" si="0"/>
        <v>3.72729</v>
      </c>
      <c r="P6">
        <f t="shared" si="0"/>
        <v>16.5159518</v>
      </c>
      <c r="Q6">
        <f t="shared" si="0"/>
        <v>13.731120000000001</v>
      </c>
      <c r="R6">
        <f t="shared" si="0"/>
        <v>17.612608479999999</v>
      </c>
      <c r="S6">
        <f t="shared" si="0"/>
        <v>5.2911299999999999</v>
      </c>
      <c r="T6">
        <f t="shared" si="0"/>
        <v>3.96835</v>
      </c>
      <c r="U6">
        <f t="shared" si="0"/>
        <v>2.0999999999999999E-3</v>
      </c>
      <c r="V6">
        <f t="shared" si="0"/>
        <v>1.0970000000000001E-2</v>
      </c>
      <c r="W6">
        <f t="shared" si="0"/>
        <v>1.057954E-2</v>
      </c>
      <c r="X6">
        <f t="shared" si="0"/>
        <v>14.109307319999999</v>
      </c>
      <c r="Y6">
        <f t="shared" si="0"/>
        <v>3.46854</v>
      </c>
      <c r="Z6">
        <f t="shared" si="0"/>
        <v>80.722980000000007</v>
      </c>
      <c r="AA6">
        <f t="shared" si="0"/>
        <v>7.3571400000000002</v>
      </c>
      <c r="AB6">
        <f t="shared" si="0"/>
        <v>1009.67796</v>
      </c>
      <c r="AC6" s="30">
        <f t="shared" si="0"/>
        <v>8.1999999999999998E-4</v>
      </c>
      <c r="AD6">
        <f t="shared" si="0"/>
        <v>8.9300000000000004E-3</v>
      </c>
      <c r="AE6">
        <f t="shared" si="0"/>
        <v>1.2643000000000001E-3</v>
      </c>
      <c r="AF6">
        <f t="shared" si="0"/>
        <v>2.1316700000000001E-2</v>
      </c>
      <c r="AG6">
        <f t="shared" si="0"/>
        <v>2.1316700000000001E-2</v>
      </c>
      <c r="AH6">
        <f t="shared" si="0"/>
        <v>2.1316700000000001E-2</v>
      </c>
      <c r="AI6">
        <f t="shared" si="0"/>
        <v>2.1316700000000001E-2</v>
      </c>
      <c r="AJ6">
        <f t="shared" si="0"/>
        <v>0</v>
      </c>
    </row>
    <row r="8" spans="1:36" x14ac:dyDescent="0.3">
      <c r="A8" t="s">
        <v>32</v>
      </c>
      <c r="B8">
        <v>0.126</v>
      </c>
      <c r="C8">
        <v>0.34399999999999997</v>
      </c>
      <c r="D8">
        <v>12.049569999999999</v>
      </c>
      <c r="E8">
        <v>10.439219999999999</v>
      </c>
      <c r="F8">
        <v>10.58226</v>
      </c>
      <c r="G8">
        <v>2.1034999999999999</v>
      </c>
      <c r="H8">
        <v>10.965540000000001</v>
      </c>
      <c r="I8">
        <v>0.15836999999999998</v>
      </c>
      <c r="J8">
        <v>2.3921000000000001</v>
      </c>
      <c r="K8">
        <v>12.14663</v>
      </c>
      <c r="L8">
        <v>17.612601999999999</v>
      </c>
      <c r="M8">
        <v>21.935040000000001</v>
      </c>
      <c r="N8">
        <v>15.12852</v>
      </c>
      <c r="O8">
        <v>3.72729</v>
      </c>
      <c r="P8">
        <v>16.5159518</v>
      </c>
      <c r="Q8">
        <v>13.731120000000001</v>
      </c>
      <c r="R8">
        <v>17.612608479999999</v>
      </c>
      <c r="S8">
        <v>5.2911299999999999</v>
      </c>
      <c r="T8">
        <v>3.96835</v>
      </c>
      <c r="U8">
        <v>2.0999999999999999E-3</v>
      </c>
      <c r="V8">
        <v>1.0970000000000001E-2</v>
      </c>
      <c r="W8">
        <v>1.057954E-2</v>
      </c>
      <c r="X8">
        <v>14.109307319999999</v>
      </c>
      <c r="Y8">
        <v>3.46854</v>
      </c>
      <c r="Z8">
        <v>80.722980000000007</v>
      </c>
      <c r="AA8">
        <v>7.3571400000000002</v>
      </c>
      <c r="AB8">
        <v>1009.67796</v>
      </c>
      <c r="AC8">
        <v>8.1999999999999998E-4</v>
      </c>
      <c r="AD8">
        <v>8.9300000000000004E-3</v>
      </c>
      <c r="AE8">
        <v>1.2643000000000001E-3</v>
      </c>
      <c r="AF8">
        <v>2.1316700000000001E-2</v>
      </c>
      <c r="AG8">
        <v>2.1316700000000001E-2</v>
      </c>
      <c r="AH8">
        <v>2.1316700000000001E-2</v>
      </c>
      <c r="AI8">
        <v>2.1316700000000001E-2</v>
      </c>
      <c r="AJ8">
        <v>0</v>
      </c>
    </row>
    <row r="9" spans="1:36" x14ac:dyDescent="0.3">
      <c r="B9" s="31">
        <f>B8-B6</f>
        <v>0</v>
      </c>
      <c r="C9" s="31">
        <f t="shared" ref="C9:AJ9" si="1">C8-C6</f>
        <v>0.34399999999999997</v>
      </c>
      <c r="D9" s="31">
        <f t="shared" si="1"/>
        <v>0</v>
      </c>
      <c r="E9" s="31">
        <f t="shared" si="1"/>
        <v>0</v>
      </c>
      <c r="F9" s="31">
        <f t="shared" si="1"/>
        <v>0</v>
      </c>
      <c r="G9" s="31">
        <f t="shared" si="1"/>
        <v>0</v>
      </c>
      <c r="H9" s="31">
        <f t="shared" si="1"/>
        <v>0</v>
      </c>
      <c r="I9" s="31">
        <f t="shared" si="1"/>
        <v>0</v>
      </c>
      <c r="J9" s="31">
        <f t="shared" si="1"/>
        <v>0</v>
      </c>
      <c r="K9" s="31">
        <f t="shared" si="1"/>
        <v>0</v>
      </c>
      <c r="L9" s="31">
        <f t="shared" si="1"/>
        <v>0</v>
      </c>
      <c r="M9" s="31">
        <f t="shared" si="1"/>
        <v>0</v>
      </c>
      <c r="N9" s="31">
        <f t="shared" si="1"/>
        <v>0</v>
      </c>
      <c r="O9" s="31">
        <f t="shared" si="1"/>
        <v>0</v>
      </c>
      <c r="P9" s="31">
        <f t="shared" si="1"/>
        <v>0</v>
      </c>
      <c r="Q9" s="31">
        <f t="shared" si="1"/>
        <v>0</v>
      </c>
      <c r="R9" s="31">
        <f t="shared" si="1"/>
        <v>0</v>
      </c>
      <c r="S9" s="31">
        <f t="shared" si="1"/>
        <v>0</v>
      </c>
      <c r="T9" s="31">
        <f t="shared" si="1"/>
        <v>0</v>
      </c>
      <c r="U9" s="31">
        <f t="shared" si="1"/>
        <v>0</v>
      </c>
      <c r="V9" s="31">
        <f t="shared" si="1"/>
        <v>0</v>
      </c>
      <c r="W9" s="31">
        <f t="shared" si="1"/>
        <v>0</v>
      </c>
      <c r="X9" s="31">
        <f t="shared" si="1"/>
        <v>0</v>
      </c>
      <c r="Y9" s="31">
        <f t="shared" si="1"/>
        <v>0</v>
      </c>
      <c r="Z9" s="31">
        <f t="shared" si="1"/>
        <v>0</v>
      </c>
      <c r="AA9" s="31">
        <f t="shared" si="1"/>
        <v>0</v>
      </c>
      <c r="AB9" s="31">
        <f t="shared" si="1"/>
        <v>0</v>
      </c>
      <c r="AC9" s="31">
        <f t="shared" si="1"/>
        <v>0</v>
      </c>
      <c r="AD9" s="31">
        <f t="shared" si="1"/>
        <v>0</v>
      </c>
      <c r="AE9" s="31">
        <f t="shared" si="1"/>
        <v>0</v>
      </c>
      <c r="AF9" s="31">
        <f t="shared" si="1"/>
        <v>0</v>
      </c>
      <c r="AG9" s="31">
        <f t="shared" si="1"/>
        <v>0</v>
      </c>
      <c r="AH9" s="31">
        <f t="shared" si="1"/>
        <v>0</v>
      </c>
      <c r="AI9" s="31">
        <f t="shared" si="1"/>
        <v>0</v>
      </c>
      <c r="AJ9" s="31">
        <f t="shared" si="1"/>
        <v>0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A9D75-75B7-41B7-BEC9-75DC779C1089}">
  <sheetPr codeName="Hoja6">
    <tabColor theme="9" tint="-0.499984740745262"/>
  </sheetPr>
  <dimension ref="A2:AM28"/>
  <sheetViews>
    <sheetView zoomScale="90" zoomScaleNormal="90" workbookViewId="0">
      <pane xSplit="2" ySplit="4" topLeftCell="W14" activePane="bottomRight" state="frozen"/>
      <selection pane="topRight" activeCell="C1" sqref="C1"/>
      <selection pane="bottomLeft" activeCell="A4" sqref="A4"/>
      <selection pane="bottomRight" activeCell="AE17" sqref="AE17:AK28"/>
    </sheetView>
  </sheetViews>
  <sheetFormatPr baseColWidth="10" defaultRowHeight="14.4" x14ac:dyDescent="0.3"/>
  <cols>
    <col min="3" max="12" width="10.6640625" customWidth="1"/>
    <col min="13" max="19" width="11.44140625" customWidth="1"/>
    <col min="20" max="26" width="10.6640625" customWidth="1"/>
    <col min="27" max="27" width="11.44140625" customWidth="1"/>
    <col min="28" max="30" width="10.6640625" customWidth="1"/>
    <col min="31" max="37" width="11.44140625" customWidth="1"/>
  </cols>
  <sheetData>
    <row r="2" spans="1:39" x14ac:dyDescent="0.3">
      <c r="AE2" t="s">
        <v>78</v>
      </c>
      <c r="AF2" t="s">
        <v>81</v>
      </c>
      <c r="AK2" t="s">
        <v>88</v>
      </c>
    </row>
    <row r="3" spans="1:39" ht="43.2" x14ac:dyDescent="0.3">
      <c r="A3" s="7"/>
      <c r="B3" s="7"/>
      <c r="C3" s="7" t="s">
        <v>1</v>
      </c>
      <c r="D3" s="7" t="s">
        <v>61</v>
      </c>
      <c r="E3" s="7" t="s">
        <v>75</v>
      </c>
      <c r="F3" s="7"/>
      <c r="G3" t="s">
        <v>28</v>
      </c>
      <c r="H3" t="s">
        <v>28</v>
      </c>
      <c r="I3" t="s">
        <v>28</v>
      </c>
      <c r="J3" t="s">
        <v>28</v>
      </c>
      <c r="K3" t="s">
        <v>28</v>
      </c>
      <c r="L3" t="s">
        <v>28</v>
      </c>
      <c r="M3" t="s">
        <v>66</v>
      </c>
      <c r="N3" t="s">
        <v>66</v>
      </c>
      <c r="O3" t="s">
        <v>66</v>
      </c>
      <c r="P3" t="s">
        <v>66</v>
      </c>
      <c r="Q3" t="s">
        <v>66</v>
      </c>
      <c r="R3" t="s">
        <v>66</v>
      </c>
      <c r="S3" t="s">
        <v>66</v>
      </c>
      <c r="V3" t="s">
        <v>72</v>
      </c>
      <c r="W3" t="s">
        <v>72</v>
      </c>
      <c r="X3" t="s">
        <v>72</v>
      </c>
      <c r="Y3" t="s">
        <v>76</v>
      </c>
      <c r="Z3" t="s">
        <v>66</v>
      </c>
      <c r="AB3" s="7"/>
      <c r="AC3" s="7"/>
      <c r="AD3" s="7" t="s">
        <v>91</v>
      </c>
      <c r="AE3" s="8" t="s">
        <v>79</v>
      </c>
      <c r="AF3" s="8" t="s">
        <v>82</v>
      </c>
      <c r="AG3" s="8" t="s">
        <v>84</v>
      </c>
      <c r="AH3" s="8" t="s">
        <v>85</v>
      </c>
      <c r="AI3" s="8" t="s">
        <v>86</v>
      </c>
      <c r="AJ3" s="8" t="s">
        <v>87</v>
      </c>
      <c r="AK3" s="8" t="s">
        <v>89</v>
      </c>
    </row>
    <row r="4" spans="1:39" ht="100.8" x14ac:dyDescent="0.3">
      <c r="A4" s="7" t="s">
        <v>3</v>
      </c>
      <c r="B4" s="7" t="s">
        <v>0</v>
      </c>
      <c r="C4" s="29" t="s">
        <v>2</v>
      </c>
      <c r="D4" s="29" t="s">
        <v>59</v>
      </c>
      <c r="E4" s="29" t="s">
        <v>74</v>
      </c>
      <c r="F4" s="29" t="s">
        <v>16</v>
      </c>
      <c r="G4" s="29" t="s">
        <v>17</v>
      </c>
      <c r="H4" s="29" t="s">
        <v>18</v>
      </c>
      <c r="I4" s="29" t="s">
        <v>19</v>
      </c>
      <c r="J4" s="29" t="s">
        <v>20</v>
      </c>
      <c r="K4" s="29" t="s">
        <v>21</v>
      </c>
      <c r="L4" s="29" t="s">
        <v>70</v>
      </c>
      <c r="M4" s="29" t="s">
        <v>22</v>
      </c>
      <c r="N4" s="29" t="s">
        <v>23</v>
      </c>
      <c r="O4" s="29" t="s">
        <v>24</v>
      </c>
      <c r="P4" s="29" t="s">
        <v>25</v>
      </c>
      <c r="Q4" s="29" t="s">
        <v>26</v>
      </c>
      <c r="R4" s="29" t="s">
        <v>65</v>
      </c>
      <c r="S4" s="29" t="s">
        <v>71</v>
      </c>
      <c r="T4" s="29" t="s">
        <v>63</v>
      </c>
      <c r="U4" s="29" t="s">
        <v>64</v>
      </c>
      <c r="V4" s="29" t="s">
        <v>67</v>
      </c>
      <c r="W4" s="29" t="s">
        <v>73</v>
      </c>
      <c r="X4" s="29" t="s">
        <v>68</v>
      </c>
      <c r="Y4" s="29" t="s">
        <v>69</v>
      </c>
      <c r="Z4" s="29" t="s">
        <v>77</v>
      </c>
      <c r="AA4" s="29" t="s">
        <v>27</v>
      </c>
      <c r="AB4" s="29" t="s">
        <v>60</v>
      </c>
      <c r="AC4" s="29" t="s">
        <v>62</v>
      </c>
      <c r="AD4" s="28" t="s">
        <v>92</v>
      </c>
      <c r="AE4" s="29" t="s">
        <v>80</v>
      </c>
      <c r="AF4" s="29" t="s">
        <v>83</v>
      </c>
      <c r="AG4" s="29" t="s">
        <v>83</v>
      </c>
      <c r="AH4" s="29" t="s">
        <v>83</v>
      </c>
      <c r="AI4" s="29" t="s">
        <v>83</v>
      </c>
      <c r="AJ4" s="29" t="s">
        <v>83</v>
      </c>
      <c r="AK4" s="29" t="s">
        <v>90</v>
      </c>
      <c r="AM4" s="9" t="s">
        <v>43</v>
      </c>
    </row>
    <row r="5" spans="1:39" s="3" customFormat="1" x14ac:dyDescent="0.3">
      <c r="A5" s="4">
        <v>2021</v>
      </c>
      <c r="B5" s="4" t="s">
        <v>15</v>
      </c>
      <c r="AM5" s="3">
        <v>1</v>
      </c>
    </row>
    <row r="6" spans="1:39" s="3" customFormat="1" x14ac:dyDescent="0.3">
      <c r="A6" s="4">
        <v>2021</v>
      </c>
      <c r="B6" s="4" t="s">
        <v>4</v>
      </c>
      <c r="C6" s="3">
        <v>97</v>
      </c>
      <c r="AM6" s="3">
        <v>1</v>
      </c>
    </row>
    <row r="7" spans="1:39" s="3" customFormat="1" x14ac:dyDescent="0.3">
      <c r="A7" s="4">
        <v>2021</v>
      </c>
      <c r="B7" s="4" t="s">
        <v>5</v>
      </c>
      <c r="C7" s="3">
        <v>14</v>
      </c>
      <c r="AM7" s="3">
        <v>1</v>
      </c>
    </row>
    <row r="8" spans="1:39" s="3" customFormat="1" x14ac:dyDescent="0.3">
      <c r="A8" s="4">
        <v>2021</v>
      </c>
      <c r="B8" s="4" t="s">
        <v>6</v>
      </c>
      <c r="C8" s="3">
        <v>318</v>
      </c>
      <c r="AM8" s="3">
        <v>1</v>
      </c>
    </row>
    <row r="9" spans="1:39" s="3" customFormat="1" x14ac:dyDescent="0.3">
      <c r="A9" s="4">
        <v>2021</v>
      </c>
      <c r="B9" s="4" t="s">
        <v>7</v>
      </c>
      <c r="C9" s="3">
        <v>32</v>
      </c>
      <c r="AM9" s="3">
        <v>1</v>
      </c>
    </row>
    <row r="10" spans="1:39" s="3" customFormat="1" x14ac:dyDescent="0.3">
      <c r="A10" s="4">
        <v>2021</v>
      </c>
      <c r="B10" s="4" t="s">
        <v>8</v>
      </c>
      <c r="C10" s="3">
        <v>143</v>
      </c>
      <c r="AM10" s="3">
        <v>1</v>
      </c>
    </row>
    <row r="11" spans="1:39" s="3" customFormat="1" x14ac:dyDescent="0.3">
      <c r="A11" s="4">
        <v>2021</v>
      </c>
      <c r="B11" s="4" t="s">
        <v>9</v>
      </c>
      <c r="F11" s="3">
        <v>40</v>
      </c>
      <c r="AM11" s="3">
        <v>1</v>
      </c>
    </row>
    <row r="12" spans="1:39" s="3" customFormat="1" x14ac:dyDescent="0.3">
      <c r="A12" s="4">
        <v>2021</v>
      </c>
      <c r="B12" s="4" t="s">
        <v>10</v>
      </c>
      <c r="C12" s="3">
        <v>190</v>
      </c>
      <c r="F12" s="3">
        <v>40</v>
      </c>
      <c r="AM12" s="3">
        <v>1</v>
      </c>
    </row>
    <row r="13" spans="1:39" s="3" customFormat="1" x14ac:dyDescent="0.3">
      <c r="A13" s="4">
        <v>2021</v>
      </c>
      <c r="B13" s="4" t="s">
        <v>11</v>
      </c>
      <c r="C13" s="3">
        <v>19</v>
      </c>
      <c r="E13" s="3">
        <f>29.64+1008.32</f>
        <v>1037.96</v>
      </c>
      <c r="F13" s="3">
        <v>631.91</v>
      </c>
      <c r="I13" s="3">
        <v>175</v>
      </c>
      <c r="J13" s="3">
        <v>150</v>
      </c>
      <c r="K13" s="3">
        <v>550</v>
      </c>
      <c r="L13" s="3">
        <v>7550</v>
      </c>
      <c r="M13" s="3">
        <v>36</v>
      </c>
      <c r="N13" s="3">
        <v>129</v>
      </c>
      <c r="O13" s="3">
        <v>17</v>
      </c>
      <c r="P13" s="3">
        <v>12</v>
      </c>
      <c r="Q13" s="3">
        <v>92</v>
      </c>
      <c r="R13" s="3">
        <v>1</v>
      </c>
      <c r="V13" s="3">
        <v>11026</v>
      </c>
      <c r="W13" s="3">
        <v>105000</v>
      </c>
      <c r="X13" s="3">
        <v>72029</v>
      </c>
      <c r="Y13" s="3">
        <v>2</v>
      </c>
      <c r="AB13" s="3">
        <v>101270</v>
      </c>
      <c r="AM13" s="3">
        <v>1</v>
      </c>
    </row>
    <row r="14" spans="1:39" s="3" customFormat="1" x14ac:dyDescent="0.3">
      <c r="A14" s="4">
        <v>2021</v>
      </c>
      <c r="B14" s="4" t="s">
        <v>12</v>
      </c>
      <c r="E14" s="3">
        <v>5</v>
      </c>
      <c r="F14" s="3">
        <v>40</v>
      </c>
      <c r="H14" s="3">
        <v>252</v>
      </c>
      <c r="I14" s="3">
        <v>509</v>
      </c>
      <c r="K14" s="3">
        <v>1440.8</v>
      </c>
      <c r="L14" s="3">
        <v>22.2</v>
      </c>
      <c r="M14" s="3">
        <v>34.5</v>
      </c>
      <c r="N14" s="3">
        <v>133.215</v>
      </c>
      <c r="O14" s="3">
        <v>9</v>
      </c>
      <c r="P14" s="3">
        <v>17</v>
      </c>
      <c r="Q14" s="3">
        <v>45</v>
      </c>
      <c r="R14" s="3">
        <v>18.52</v>
      </c>
      <c r="U14" s="3">
        <v>327</v>
      </c>
      <c r="W14" s="3">
        <v>229280</v>
      </c>
      <c r="X14" s="3">
        <v>755</v>
      </c>
      <c r="Z14" s="3">
        <v>12</v>
      </c>
      <c r="AA14" s="3">
        <v>10</v>
      </c>
      <c r="AB14" s="3">
        <v>800</v>
      </c>
      <c r="AC14" s="3">
        <v>34</v>
      </c>
      <c r="AM14" s="3">
        <v>1</v>
      </c>
    </row>
    <row r="15" spans="1:39" s="3" customFormat="1" x14ac:dyDescent="0.3">
      <c r="A15" s="4">
        <v>2021</v>
      </c>
      <c r="B15" s="4" t="s">
        <v>13</v>
      </c>
      <c r="C15" s="3">
        <v>22</v>
      </c>
      <c r="E15" s="3">
        <v>525.57000000000005</v>
      </c>
      <c r="F15" s="3">
        <v>40</v>
      </c>
      <c r="H15" s="3">
        <v>354</v>
      </c>
      <c r="I15" s="3">
        <v>117.1</v>
      </c>
      <c r="K15" s="3">
        <v>2228.89</v>
      </c>
      <c r="L15" s="3">
        <v>977.8</v>
      </c>
      <c r="M15" s="3">
        <v>26</v>
      </c>
      <c r="N15" s="3">
        <v>85</v>
      </c>
      <c r="O15" s="3">
        <v>10</v>
      </c>
      <c r="P15" s="3">
        <v>30</v>
      </c>
      <c r="Q15" s="3">
        <v>22</v>
      </c>
      <c r="R15" s="3">
        <v>12.5</v>
      </c>
      <c r="V15" s="3">
        <v>270120</v>
      </c>
      <c r="W15" s="3">
        <v>550900</v>
      </c>
      <c r="X15" s="3">
        <v>15803</v>
      </c>
      <c r="Y15" s="3">
        <v>8</v>
      </c>
      <c r="AA15" s="3">
        <v>6</v>
      </c>
      <c r="AB15" s="3">
        <v>1300</v>
      </c>
      <c r="AC15" s="3">
        <v>21</v>
      </c>
      <c r="AM15" s="3">
        <v>1</v>
      </c>
    </row>
    <row r="16" spans="1:39" s="3" customFormat="1" x14ac:dyDescent="0.3">
      <c r="A16" s="4">
        <v>2021</v>
      </c>
      <c r="B16" s="4" t="s">
        <v>14</v>
      </c>
      <c r="C16" s="3">
        <v>3414</v>
      </c>
      <c r="E16" s="3">
        <v>92</v>
      </c>
      <c r="F16" s="3">
        <v>40</v>
      </c>
      <c r="H16" s="3">
        <v>150</v>
      </c>
      <c r="I16" s="3">
        <v>43.7</v>
      </c>
      <c r="K16" s="3">
        <v>168.97</v>
      </c>
      <c r="L16" s="3">
        <v>200</v>
      </c>
      <c r="M16" s="3">
        <v>8</v>
      </c>
      <c r="N16" s="3">
        <v>93</v>
      </c>
      <c r="O16" s="3">
        <v>8</v>
      </c>
      <c r="P16" s="3">
        <v>13.5</v>
      </c>
      <c r="Q16" s="3">
        <v>31</v>
      </c>
      <c r="R16" s="3">
        <v>4</v>
      </c>
      <c r="U16" s="3">
        <v>2</v>
      </c>
      <c r="W16" s="3">
        <v>150000</v>
      </c>
      <c r="X16" s="3">
        <v>750</v>
      </c>
      <c r="Y16" s="3">
        <v>15</v>
      </c>
      <c r="AA16" s="3">
        <v>14</v>
      </c>
      <c r="AC16" s="3">
        <v>3</v>
      </c>
      <c r="AM16" s="3">
        <v>1</v>
      </c>
    </row>
    <row r="17" spans="1:39" s="5" customFormat="1" x14ac:dyDescent="0.3">
      <c r="A17" s="6">
        <v>2022</v>
      </c>
      <c r="B17" s="6" t="s">
        <v>15</v>
      </c>
      <c r="C17" s="5">
        <v>55</v>
      </c>
      <c r="E17" s="5">
        <v>310</v>
      </c>
      <c r="F17" s="5">
        <v>40</v>
      </c>
      <c r="H17" s="5">
        <v>250</v>
      </c>
      <c r="I17" s="5">
        <v>549.20000000000005</v>
      </c>
      <c r="K17" s="5">
        <v>51</v>
      </c>
      <c r="L17" s="5">
        <v>404</v>
      </c>
      <c r="M17" s="5">
        <v>6</v>
      </c>
      <c r="N17" s="5">
        <v>23</v>
      </c>
      <c r="O17" s="5">
        <v>5</v>
      </c>
      <c r="P17" s="5">
        <v>9.5</v>
      </c>
      <c r="Q17" s="5">
        <v>15</v>
      </c>
      <c r="R17" s="5">
        <v>14.58</v>
      </c>
      <c r="T17" s="5">
        <v>1</v>
      </c>
      <c r="U17" s="5">
        <v>5</v>
      </c>
      <c r="V17" s="5">
        <v>120000</v>
      </c>
      <c r="X17" s="5">
        <v>375</v>
      </c>
      <c r="Y17" s="5">
        <v>10</v>
      </c>
      <c r="AC17" s="5">
        <v>1</v>
      </c>
      <c r="AD17" s="5">
        <v>3619080</v>
      </c>
      <c r="AG17" s="5">
        <v>46</v>
      </c>
      <c r="AH17" s="5">
        <v>583618</v>
      </c>
      <c r="AI17" s="5">
        <v>25</v>
      </c>
      <c r="AJ17" s="5">
        <v>69</v>
      </c>
      <c r="AK17" s="5">
        <v>198</v>
      </c>
      <c r="AM17" s="3">
        <v>1</v>
      </c>
    </row>
    <row r="18" spans="1:39" s="5" customFormat="1" x14ac:dyDescent="0.3">
      <c r="A18" s="6">
        <v>2022</v>
      </c>
      <c r="B18" s="6" t="s">
        <v>4</v>
      </c>
      <c r="C18" s="5">
        <v>1032</v>
      </c>
      <c r="E18" s="5">
        <v>1923</v>
      </c>
      <c r="F18" s="5">
        <v>40</v>
      </c>
      <c r="I18" s="5">
        <v>614</v>
      </c>
      <c r="J18" s="5">
        <v>2800</v>
      </c>
      <c r="K18" s="5">
        <v>50</v>
      </c>
      <c r="L18" s="5">
        <v>7250</v>
      </c>
      <c r="M18" s="5">
        <v>23</v>
      </c>
      <c r="N18" s="5">
        <v>13</v>
      </c>
      <c r="O18" s="5">
        <v>10</v>
      </c>
      <c r="Q18" s="5">
        <v>32</v>
      </c>
      <c r="R18" s="5">
        <v>18.600000000000001</v>
      </c>
      <c r="S18" s="5">
        <v>5100</v>
      </c>
      <c r="T18" s="5">
        <v>8</v>
      </c>
      <c r="U18" s="5">
        <v>120</v>
      </c>
      <c r="V18" s="5">
        <v>270003</v>
      </c>
      <c r="X18" s="5">
        <v>19425</v>
      </c>
      <c r="Y18" s="5">
        <v>16</v>
      </c>
      <c r="AA18" s="5">
        <v>5</v>
      </c>
      <c r="AB18" s="5">
        <v>62100</v>
      </c>
      <c r="AC18" s="5">
        <v>3</v>
      </c>
      <c r="AD18" s="5">
        <v>60600</v>
      </c>
      <c r="AJ18" s="5">
        <v>51</v>
      </c>
      <c r="AM18" s="3">
        <v>1</v>
      </c>
    </row>
    <row r="19" spans="1:39" s="5" customFormat="1" x14ac:dyDescent="0.3">
      <c r="A19" s="6">
        <v>2022</v>
      </c>
      <c r="B19" s="6" t="s">
        <v>5</v>
      </c>
      <c r="C19" s="5">
        <v>1255</v>
      </c>
      <c r="E19" s="5">
        <v>550</v>
      </c>
      <c r="F19" s="5">
        <v>40</v>
      </c>
      <c r="I19" s="5">
        <v>200</v>
      </c>
      <c r="J19" s="5">
        <v>300</v>
      </c>
      <c r="L19" s="5">
        <v>1100</v>
      </c>
      <c r="M19" s="5">
        <v>2</v>
      </c>
      <c r="N19" s="5">
        <v>4</v>
      </c>
      <c r="Q19" s="5">
        <v>9</v>
      </c>
      <c r="R19" s="5">
        <v>48</v>
      </c>
      <c r="T19" s="5">
        <v>1</v>
      </c>
      <c r="X19" s="5">
        <v>600</v>
      </c>
      <c r="Y19" s="5">
        <v>1</v>
      </c>
      <c r="AB19" s="5">
        <v>200</v>
      </c>
      <c r="AE19" s="5">
        <f>21+34+27</f>
        <v>82</v>
      </c>
      <c r="AJ19" s="5">
        <v>12</v>
      </c>
      <c r="AM19" s="3">
        <v>1</v>
      </c>
    </row>
    <row r="20" spans="1:39" s="5" customFormat="1" x14ac:dyDescent="0.3">
      <c r="A20" s="6">
        <v>2022</v>
      </c>
      <c r="B20" s="6" t="s">
        <v>6</v>
      </c>
      <c r="C20" s="5">
        <v>6106</v>
      </c>
      <c r="D20" s="5">
        <v>235.47</v>
      </c>
      <c r="E20" s="5">
        <v>569.83000000000004</v>
      </c>
      <c r="F20" s="5">
        <v>40</v>
      </c>
      <c r="I20" s="5">
        <v>50</v>
      </c>
      <c r="J20" s="5">
        <v>1100</v>
      </c>
      <c r="K20" s="5">
        <v>182.44</v>
      </c>
      <c r="L20" s="5">
        <v>749</v>
      </c>
      <c r="M20" s="5">
        <v>17</v>
      </c>
      <c r="N20" s="5">
        <v>5</v>
      </c>
      <c r="O20" s="5">
        <v>48</v>
      </c>
      <c r="Q20" s="5">
        <v>48</v>
      </c>
      <c r="R20" s="5">
        <v>120</v>
      </c>
      <c r="T20" s="5">
        <v>15</v>
      </c>
      <c r="U20" s="5">
        <v>5</v>
      </c>
      <c r="X20" s="5">
        <v>100.4</v>
      </c>
      <c r="AB20" s="5">
        <v>6</v>
      </c>
      <c r="AC20" s="5">
        <v>2</v>
      </c>
      <c r="AD20" s="5">
        <v>23333310</v>
      </c>
      <c r="AK20" s="5">
        <v>395</v>
      </c>
      <c r="AM20" s="3">
        <v>1</v>
      </c>
    </row>
    <row r="21" spans="1:39" s="5" customFormat="1" x14ac:dyDescent="0.3">
      <c r="A21" s="6">
        <v>2022</v>
      </c>
      <c r="B21" s="6" t="s">
        <v>7</v>
      </c>
      <c r="C21" s="5">
        <v>4079</v>
      </c>
      <c r="D21" s="5">
        <v>3243.64</v>
      </c>
      <c r="E21" s="5">
        <v>557</v>
      </c>
      <c r="F21" s="5">
        <v>40</v>
      </c>
      <c r="I21" s="5">
        <v>1242</v>
      </c>
      <c r="J21" s="5">
        <v>3900</v>
      </c>
      <c r="K21" s="5">
        <v>200</v>
      </c>
      <c r="L21" s="5">
        <v>6150</v>
      </c>
      <c r="M21" s="5">
        <v>9.75</v>
      </c>
      <c r="O21" s="5">
        <v>9</v>
      </c>
      <c r="P21" s="5">
        <v>16</v>
      </c>
      <c r="Q21" s="5">
        <v>12</v>
      </c>
      <c r="R21" s="5">
        <v>56</v>
      </c>
      <c r="S21" s="5">
        <v>1025</v>
      </c>
      <c r="U21" s="5">
        <v>4</v>
      </c>
      <c r="AB21" s="5">
        <v>100</v>
      </c>
      <c r="AC21" s="5">
        <v>1</v>
      </c>
      <c r="AD21" s="5">
        <v>36232200</v>
      </c>
      <c r="AF21" s="5">
        <v>40</v>
      </c>
      <c r="AI21" s="5">
        <v>3</v>
      </c>
      <c r="AJ21" s="5">
        <v>81</v>
      </c>
      <c r="AK21" s="5">
        <v>394</v>
      </c>
      <c r="AM21" s="3">
        <v>1</v>
      </c>
    </row>
    <row r="22" spans="1:39" s="5" customFormat="1" x14ac:dyDescent="0.3">
      <c r="A22" s="6">
        <v>2022</v>
      </c>
      <c r="B22" s="6" t="s">
        <v>8</v>
      </c>
      <c r="C22" s="5">
        <v>2808</v>
      </c>
      <c r="D22" s="5">
        <v>52140.05</v>
      </c>
      <c r="E22" s="5">
        <v>506.64</v>
      </c>
      <c r="F22" s="5">
        <v>40</v>
      </c>
      <c r="I22" s="5">
        <v>780</v>
      </c>
      <c r="J22" s="5">
        <v>2500</v>
      </c>
      <c r="K22" s="5">
        <v>14303</v>
      </c>
      <c r="L22" s="5">
        <v>6269</v>
      </c>
      <c r="M22" s="5">
        <v>11</v>
      </c>
      <c r="N22" s="5">
        <v>54</v>
      </c>
      <c r="O22" s="5">
        <v>2</v>
      </c>
      <c r="P22" s="5">
        <v>8</v>
      </c>
      <c r="Q22" s="5">
        <v>6</v>
      </c>
      <c r="R22" s="5">
        <v>50</v>
      </c>
      <c r="T22" s="5">
        <v>3</v>
      </c>
      <c r="U22" s="5">
        <v>7</v>
      </c>
      <c r="AD22" s="5">
        <v>960000</v>
      </c>
      <c r="AI22" s="5">
        <v>13</v>
      </c>
      <c r="AK22" s="5">
        <v>201</v>
      </c>
      <c r="AM22" s="3">
        <v>1</v>
      </c>
    </row>
    <row r="23" spans="1:39" s="5" customFormat="1" x14ac:dyDescent="0.3">
      <c r="A23" s="6">
        <v>2022</v>
      </c>
      <c r="B23" s="6" t="s">
        <v>9</v>
      </c>
      <c r="C23" s="5">
        <v>901</v>
      </c>
      <c r="D23" s="5">
        <v>70183.67</v>
      </c>
      <c r="E23" s="5">
        <v>409.24</v>
      </c>
      <c r="F23" s="5">
        <v>40</v>
      </c>
      <c r="G23" s="5">
        <v>0.80300000000000005</v>
      </c>
      <c r="H23" s="5">
        <v>10</v>
      </c>
      <c r="I23" s="5">
        <v>1888</v>
      </c>
      <c r="J23" s="5">
        <v>3400</v>
      </c>
      <c r="K23" s="5">
        <v>15951.7</v>
      </c>
      <c r="L23" s="5">
        <v>9284.0499999999993</v>
      </c>
      <c r="M23" s="5">
        <v>31.35</v>
      </c>
      <c r="N23" s="5">
        <v>44.784999999999997</v>
      </c>
      <c r="O23" s="5">
        <v>1</v>
      </c>
      <c r="P23" s="5">
        <v>20.125</v>
      </c>
      <c r="Q23" s="5">
        <v>22.95</v>
      </c>
      <c r="R23" s="5">
        <v>69</v>
      </c>
      <c r="S23" s="5">
        <v>512.04999999999995</v>
      </c>
      <c r="U23" s="5">
        <v>107.304</v>
      </c>
      <c r="V23" s="5">
        <v>3</v>
      </c>
      <c r="X23" s="5">
        <v>3005</v>
      </c>
      <c r="Y23" s="5">
        <v>4</v>
      </c>
      <c r="AB23" s="5">
        <v>47019</v>
      </c>
      <c r="AC23" s="5">
        <v>4</v>
      </c>
      <c r="AD23" s="5">
        <v>10645800</v>
      </c>
      <c r="AM23" s="3">
        <v>1</v>
      </c>
    </row>
    <row r="24" spans="1:39" s="5" customFormat="1" x14ac:dyDescent="0.3">
      <c r="A24" s="6">
        <v>2022</v>
      </c>
      <c r="B24" s="6" t="s">
        <v>10</v>
      </c>
      <c r="C24" s="5">
        <v>2490</v>
      </c>
      <c r="D24" s="5">
        <v>107238.69</v>
      </c>
      <c r="E24" s="5">
        <v>184.87</v>
      </c>
      <c r="F24" s="5">
        <v>43.75</v>
      </c>
      <c r="I24" s="5">
        <v>1104</v>
      </c>
      <c r="K24" s="5">
        <v>6658</v>
      </c>
      <c r="L24" s="5">
        <v>15526</v>
      </c>
      <c r="M24" s="5">
        <v>4</v>
      </c>
      <c r="N24" s="5">
        <v>30.75</v>
      </c>
      <c r="O24" s="5">
        <v>2</v>
      </c>
      <c r="P24" s="5">
        <v>20.5</v>
      </c>
      <c r="Q24" s="5">
        <v>1.75</v>
      </c>
      <c r="R24" s="5">
        <v>65.599999999999994</v>
      </c>
      <c r="T24" s="5">
        <v>2</v>
      </c>
      <c r="U24" s="5">
        <v>259</v>
      </c>
      <c r="Y24" s="5">
        <v>3</v>
      </c>
      <c r="AB24" s="5">
        <v>31500</v>
      </c>
      <c r="AD24" s="5">
        <v>9594240</v>
      </c>
      <c r="AF24" s="5">
        <v>23</v>
      </c>
      <c r="AM24" s="3">
        <v>1</v>
      </c>
    </row>
    <row r="25" spans="1:39" s="5" customFormat="1" x14ac:dyDescent="0.3">
      <c r="A25" s="6">
        <v>2022</v>
      </c>
      <c r="B25" s="6" t="s">
        <v>11</v>
      </c>
      <c r="C25" s="5">
        <v>337</v>
      </c>
      <c r="D25" s="5">
        <v>111156.1</v>
      </c>
      <c r="E25" s="5">
        <v>98.98</v>
      </c>
      <c r="F25" s="5">
        <v>40</v>
      </c>
      <c r="I25" s="5">
        <v>7578</v>
      </c>
      <c r="J25" s="5">
        <v>1800</v>
      </c>
      <c r="K25" s="5">
        <v>32328</v>
      </c>
      <c r="L25" s="5">
        <v>21060</v>
      </c>
      <c r="M25" s="5">
        <v>55.14</v>
      </c>
      <c r="P25" s="5">
        <v>107.13</v>
      </c>
      <c r="Q25" s="5">
        <v>73.488</v>
      </c>
      <c r="R25" s="5">
        <v>136.19999999999999</v>
      </c>
      <c r="S25" s="5">
        <v>11250</v>
      </c>
      <c r="U25" s="5">
        <v>3</v>
      </c>
      <c r="Y25" s="5">
        <v>3</v>
      </c>
      <c r="AC25" s="5">
        <v>27</v>
      </c>
      <c r="AD25" s="5">
        <v>2568000</v>
      </c>
      <c r="AE25" s="5">
        <v>59</v>
      </c>
      <c r="AK25" s="5">
        <v>412</v>
      </c>
      <c r="AM25" s="3">
        <v>1</v>
      </c>
    </row>
    <row r="26" spans="1:39" s="5" customFormat="1" x14ac:dyDescent="0.3">
      <c r="A26" s="6">
        <v>2022</v>
      </c>
      <c r="B26" s="6" t="s">
        <v>12</v>
      </c>
      <c r="C26" s="5">
        <v>4822</v>
      </c>
      <c r="D26" s="5">
        <v>90462.5</v>
      </c>
      <c r="E26" s="5">
        <v>405.84</v>
      </c>
      <c r="F26" s="5">
        <v>40</v>
      </c>
      <c r="I26" s="5">
        <v>4904</v>
      </c>
      <c r="J26" s="5">
        <v>700</v>
      </c>
      <c r="K26" s="5">
        <v>32838.800000000003</v>
      </c>
      <c r="L26" s="5">
        <v>16713.7</v>
      </c>
      <c r="M26" s="5">
        <v>37.6</v>
      </c>
      <c r="N26" s="5">
        <v>6.12</v>
      </c>
      <c r="O26" s="5">
        <v>3.3</v>
      </c>
      <c r="P26" s="5">
        <v>1349.8999999999999</v>
      </c>
      <c r="Q26" s="5">
        <v>29.950000000000003</v>
      </c>
      <c r="R26" s="5">
        <v>25.65</v>
      </c>
      <c r="S26" s="5">
        <v>400</v>
      </c>
      <c r="U26" s="5">
        <v>39</v>
      </c>
      <c r="W26" s="5">
        <v>275</v>
      </c>
      <c r="AC26" s="5">
        <v>10</v>
      </c>
      <c r="AD26" s="5">
        <v>1425500</v>
      </c>
      <c r="AH26" s="5">
        <v>8</v>
      </c>
      <c r="AJ26" s="5">
        <v>37</v>
      </c>
      <c r="AK26" s="5">
        <v>188</v>
      </c>
      <c r="AM26" s="3">
        <v>1</v>
      </c>
    </row>
    <row r="27" spans="1:39" s="5" customFormat="1" x14ac:dyDescent="0.3">
      <c r="A27" s="6">
        <v>2022</v>
      </c>
      <c r="B27" s="6" t="s">
        <v>13</v>
      </c>
      <c r="C27" s="5">
        <v>4356</v>
      </c>
      <c r="D27" s="5">
        <v>72234</v>
      </c>
      <c r="E27" s="5">
        <v>1092.99</v>
      </c>
      <c r="F27" s="5">
        <v>40</v>
      </c>
      <c r="I27" s="5">
        <v>4396</v>
      </c>
      <c r="J27" s="5">
        <v>300</v>
      </c>
      <c r="K27" s="5">
        <v>9699</v>
      </c>
      <c r="L27" s="5">
        <v>11047.8</v>
      </c>
      <c r="M27" s="5">
        <v>30</v>
      </c>
      <c r="N27" s="5">
        <v>88.2</v>
      </c>
      <c r="O27" s="5">
        <v>6.37</v>
      </c>
      <c r="P27" s="5">
        <v>3188</v>
      </c>
      <c r="Q27" s="5">
        <v>129.43</v>
      </c>
      <c r="S27" s="5">
        <v>1830</v>
      </c>
      <c r="U27" s="5">
        <v>31</v>
      </c>
      <c r="Y27" s="5">
        <v>1</v>
      </c>
      <c r="AD27" s="5">
        <v>332300</v>
      </c>
      <c r="AK27" s="5">
        <v>152</v>
      </c>
      <c r="AM27" s="3">
        <v>1</v>
      </c>
    </row>
    <row r="28" spans="1:39" s="5" customFormat="1" x14ac:dyDescent="0.3">
      <c r="A28" s="6">
        <v>2022</v>
      </c>
      <c r="B28" s="6" t="s">
        <v>14</v>
      </c>
      <c r="C28" s="5">
        <v>1054</v>
      </c>
      <c r="D28" s="5">
        <v>102936.85</v>
      </c>
      <c r="E28" s="5">
        <v>628.75</v>
      </c>
      <c r="F28" s="5">
        <v>42.38</v>
      </c>
      <c r="I28" s="5">
        <v>9612</v>
      </c>
      <c r="J28" s="5">
        <v>550</v>
      </c>
      <c r="K28" s="5">
        <v>24742.3</v>
      </c>
      <c r="L28" s="5">
        <v>19076.32</v>
      </c>
      <c r="M28" s="5">
        <v>17.72</v>
      </c>
      <c r="N28" s="5">
        <v>1057.2</v>
      </c>
      <c r="O28" s="5">
        <v>95.95</v>
      </c>
      <c r="P28" s="5">
        <v>4369.3999999999996</v>
      </c>
      <c r="Q28" s="5">
        <v>72.099999999999994</v>
      </c>
      <c r="S28" s="5">
        <v>13324</v>
      </c>
      <c r="AB28" s="5">
        <v>631</v>
      </c>
      <c r="AD28" s="5">
        <v>864400</v>
      </c>
      <c r="AK28" s="5">
        <v>410</v>
      </c>
      <c r="AM28" s="3">
        <v>1</v>
      </c>
    </row>
  </sheetData>
  <phoneticPr fontId="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06B37-70E7-4AB1-A2F0-B367015FD9B5}">
  <sheetPr codeName="Hoja10">
    <tabColor theme="9" tint="-0.499984740745262"/>
  </sheetPr>
  <dimension ref="A1:AS330"/>
  <sheetViews>
    <sheetView zoomScale="80" zoomScaleNormal="80" workbookViewId="0">
      <pane xSplit="3" ySplit="3" topLeftCell="Z101" activePane="bottomRight" state="frozen"/>
      <selection pane="topRight" activeCell="D1" sqref="D1"/>
      <selection pane="bottomLeft" activeCell="A4" sqref="A4"/>
      <selection pane="bottomRight" activeCell="AF150" sqref="AF150"/>
    </sheetView>
  </sheetViews>
  <sheetFormatPr baseColWidth="10" defaultRowHeight="14.4" x14ac:dyDescent="0.3"/>
  <cols>
    <col min="4" max="4" width="13.6640625" customWidth="1"/>
    <col min="5" max="6" width="15.5546875" customWidth="1"/>
    <col min="7" max="7" width="12.44140625" customWidth="1"/>
    <col min="8" max="8" width="11.6640625" customWidth="1"/>
    <col min="9" max="10" width="12.5546875" bestFit="1" customWidth="1"/>
    <col min="11" max="11" width="15.5546875" bestFit="1" customWidth="1"/>
    <col min="12" max="12" width="11.6640625" bestFit="1" customWidth="1"/>
    <col min="13" max="14" width="13.5546875" bestFit="1" customWidth="1"/>
    <col min="15" max="15" width="11.6640625" bestFit="1" customWidth="1"/>
    <col min="16" max="16" width="12.44140625" bestFit="1" customWidth="1"/>
    <col min="17" max="17" width="14.33203125" bestFit="1" customWidth="1"/>
    <col min="18" max="18" width="13.5546875" bestFit="1" customWidth="1"/>
    <col min="19" max="19" width="15.5546875" bestFit="1" customWidth="1"/>
    <col min="20" max="20" width="13.5546875" bestFit="1" customWidth="1"/>
    <col min="21" max="21" width="12.5546875" bestFit="1" customWidth="1"/>
    <col min="22" max="22" width="12.44140625" bestFit="1" customWidth="1"/>
    <col min="23" max="23" width="14.5546875" bestFit="1" customWidth="1"/>
    <col min="24" max="24" width="14.5546875" customWidth="1"/>
    <col min="25" max="25" width="14.5546875" bestFit="1" customWidth="1"/>
    <col min="26" max="26" width="13.5546875" bestFit="1" customWidth="1"/>
    <col min="27" max="27" width="13.5546875" customWidth="1"/>
    <col min="28" max="28" width="14.5546875" bestFit="1" customWidth="1"/>
    <col min="29" max="30" width="13.5546875" bestFit="1" customWidth="1"/>
    <col min="31" max="38" width="13.5546875" customWidth="1"/>
    <col min="44" max="44" width="13.109375" bestFit="1" customWidth="1"/>
    <col min="45" max="45" width="14" customWidth="1"/>
  </cols>
  <sheetData>
    <row r="1" spans="1:45" x14ac:dyDescent="0.3">
      <c r="G1" s="23"/>
    </row>
    <row r="2" spans="1:45" ht="28.8" x14ac:dyDescent="0.3">
      <c r="B2" s="7"/>
      <c r="C2" s="7"/>
      <c r="D2" s="7" t="s">
        <v>1</v>
      </c>
      <c r="E2" s="7"/>
      <c r="F2" s="7" t="s">
        <v>93</v>
      </c>
      <c r="G2" s="7" t="s">
        <v>93</v>
      </c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22" t="s">
        <v>99</v>
      </c>
      <c r="T2" s="37" t="s">
        <v>101</v>
      </c>
      <c r="U2" s="22" t="s">
        <v>99</v>
      </c>
      <c r="V2" s="22" t="s">
        <v>99</v>
      </c>
      <c r="W2" s="37" t="s">
        <v>101</v>
      </c>
      <c r="X2" s="37" t="s">
        <v>101</v>
      </c>
      <c r="Y2" s="22" t="s">
        <v>99</v>
      </c>
      <c r="Z2" s="37" t="s">
        <v>101</v>
      </c>
      <c r="AA2" s="37" t="s">
        <v>101</v>
      </c>
      <c r="AB2" s="7"/>
      <c r="AC2" s="7"/>
      <c r="AD2" s="7"/>
      <c r="AE2" s="7" t="s">
        <v>91</v>
      </c>
      <c r="AF2" s="28" t="s">
        <v>79</v>
      </c>
      <c r="AG2" s="28" t="s">
        <v>82</v>
      </c>
      <c r="AH2" s="28" t="s">
        <v>84</v>
      </c>
      <c r="AI2" s="28" t="s">
        <v>85</v>
      </c>
      <c r="AJ2" s="28" t="s">
        <v>86</v>
      </c>
      <c r="AK2" s="28" t="s">
        <v>87</v>
      </c>
      <c r="AL2" s="28" t="s">
        <v>89</v>
      </c>
    </row>
    <row r="3" spans="1:45" ht="72" x14ac:dyDescent="0.3">
      <c r="A3" s="7"/>
      <c r="B3" s="7" t="s">
        <v>3</v>
      </c>
      <c r="C3" s="7" t="s">
        <v>0</v>
      </c>
      <c r="D3" s="8" t="s">
        <v>2</v>
      </c>
      <c r="E3" s="8" t="s">
        <v>59</v>
      </c>
      <c r="F3" s="33" t="s">
        <v>74</v>
      </c>
      <c r="G3" s="33" t="s">
        <v>16</v>
      </c>
      <c r="H3" s="8" t="s">
        <v>17</v>
      </c>
      <c r="I3" s="8" t="s">
        <v>18</v>
      </c>
      <c r="J3" s="8" t="s">
        <v>19</v>
      </c>
      <c r="K3" s="8" t="s">
        <v>20</v>
      </c>
      <c r="L3" s="8" t="s">
        <v>21</v>
      </c>
      <c r="M3" s="8" t="s">
        <v>70</v>
      </c>
      <c r="N3" s="8" t="s">
        <v>22</v>
      </c>
      <c r="O3" s="8" t="s">
        <v>23</v>
      </c>
      <c r="P3" s="8" t="s">
        <v>24</v>
      </c>
      <c r="Q3" s="8" t="s">
        <v>25</v>
      </c>
      <c r="R3" s="8" t="s">
        <v>26</v>
      </c>
      <c r="S3" s="8" t="s">
        <v>65</v>
      </c>
      <c r="T3" s="8" t="s">
        <v>71</v>
      </c>
      <c r="U3" s="8" t="s">
        <v>63</v>
      </c>
      <c r="V3" s="8" t="s">
        <v>64</v>
      </c>
      <c r="W3" s="8" t="s">
        <v>67</v>
      </c>
      <c r="X3" s="8" t="s">
        <v>73</v>
      </c>
      <c r="Y3" s="8" t="s">
        <v>68</v>
      </c>
      <c r="Z3" s="8" t="s">
        <v>69</v>
      </c>
      <c r="AA3" s="8" t="s">
        <v>77</v>
      </c>
      <c r="AB3" s="8" t="s">
        <v>27</v>
      </c>
      <c r="AC3" s="8" t="s">
        <v>60</v>
      </c>
      <c r="AD3" s="8" t="s">
        <v>62</v>
      </c>
      <c r="AE3" s="28" t="s">
        <v>92</v>
      </c>
      <c r="AF3" s="8" t="s">
        <v>80</v>
      </c>
      <c r="AG3" s="8" t="s">
        <v>83</v>
      </c>
      <c r="AH3" s="8" t="s">
        <v>83</v>
      </c>
      <c r="AI3" s="8" t="s">
        <v>83</v>
      </c>
      <c r="AJ3" s="8" t="s">
        <v>83</v>
      </c>
      <c r="AK3" s="8" t="s">
        <v>83</v>
      </c>
      <c r="AL3" s="8" t="s">
        <v>90</v>
      </c>
      <c r="AN3" s="9" t="s">
        <v>36</v>
      </c>
      <c r="AO3" s="9" t="s">
        <v>44</v>
      </c>
      <c r="AR3" s="9" t="s">
        <v>47</v>
      </c>
      <c r="AS3" s="9" t="s">
        <v>48</v>
      </c>
    </row>
    <row r="4" spans="1:45" hidden="1" x14ac:dyDescent="0.3">
      <c r="A4" s="7" t="s">
        <v>29</v>
      </c>
      <c r="B4" s="1">
        <v>2019</v>
      </c>
      <c r="C4" s="1" t="s">
        <v>15</v>
      </c>
      <c r="D4" s="19" t="e">
        <f>'FACTORES EMISION CARBONO'!#REF!*'INVENTARIO PALTA'!#REF!</f>
        <v>#REF!</v>
      </c>
      <c r="E4" s="19" t="e">
        <f>'FACTORES EMISION CARBONO'!#REF!*'INVENTARIO PALTA'!#REF!</f>
        <v>#REF!</v>
      </c>
      <c r="F4" s="19" t="e">
        <f>'FACTORES EMISION CARBONO'!#REF!*'INVENTARIO PALTA'!#REF!</f>
        <v>#REF!</v>
      </c>
      <c r="G4" s="19" t="e">
        <f>'FACTORES EMISION CARBONO'!#REF!*'INVENTARIO PALTA'!#REF!</f>
        <v>#REF!</v>
      </c>
      <c r="H4" s="19" t="e">
        <f>'FACTORES EMISION CARBONO'!#REF!*'INVENTARIO PALTA'!#REF!</f>
        <v>#REF!</v>
      </c>
      <c r="I4" s="19" t="e">
        <f>'FACTORES EMISION CARBONO'!#REF!*'INVENTARIO PALTA'!#REF!</f>
        <v>#REF!</v>
      </c>
      <c r="J4" s="19" t="e">
        <f>'FACTORES EMISION CARBONO'!#REF!*'INVENTARIO PALTA'!#REF!</f>
        <v>#REF!</v>
      </c>
      <c r="K4" s="19" t="e">
        <f>'FACTORES EMISION CARBONO'!#REF!*'INVENTARIO PALTA'!#REF!</f>
        <v>#REF!</v>
      </c>
      <c r="L4" s="19" t="e">
        <f>'FACTORES EMISION CARBONO'!#REF!*'INVENTARIO PALTA'!#REF!</f>
        <v>#REF!</v>
      </c>
      <c r="M4" s="19" t="e">
        <f>'FACTORES EMISION CARBONO'!#REF!*'INVENTARIO PALTA'!#REF!</f>
        <v>#REF!</v>
      </c>
      <c r="N4" s="19" t="e">
        <f>'FACTORES EMISION CARBONO'!#REF!*'INVENTARIO PALTA'!#REF!</f>
        <v>#REF!</v>
      </c>
      <c r="O4" s="19" t="e">
        <f>'FACTORES EMISION CARBONO'!#REF!*'INVENTARIO PALTA'!#REF!</f>
        <v>#REF!</v>
      </c>
      <c r="P4" s="19" t="e">
        <f>'FACTORES EMISION CARBONO'!#REF!*'INVENTARIO PALTA'!#REF!</f>
        <v>#REF!</v>
      </c>
      <c r="Q4" s="19" t="e">
        <f>'FACTORES EMISION CARBONO'!#REF!*'INVENTARIO PALTA'!#REF!</f>
        <v>#REF!</v>
      </c>
      <c r="R4" s="19" t="e">
        <f>'FACTORES EMISION CARBONO'!#REF!*'INVENTARIO PALTA'!#REF!</f>
        <v>#REF!</v>
      </c>
      <c r="S4" s="19" t="e">
        <f>'FACTORES EMISION CARBONO'!#REF!*'INVENTARIO PALTA'!#REF!</f>
        <v>#REF!</v>
      </c>
      <c r="T4" s="19" t="e">
        <f>'FACTORES EMISION CARBONO'!#REF!*'INVENTARIO PALTA'!#REF!</f>
        <v>#REF!</v>
      </c>
      <c r="U4" s="19" t="e">
        <f>'FACTORES EMISION CARBONO'!#REF!*'INVENTARIO PALTA'!#REF!</f>
        <v>#REF!</v>
      </c>
      <c r="V4" s="19" t="e">
        <f>'FACTORES EMISION CARBONO'!#REF!*'INVENTARIO PALTA'!#REF!</f>
        <v>#REF!</v>
      </c>
      <c r="W4" s="19" t="e">
        <f>'FACTORES EMISION CARBONO'!#REF!*'INVENTARIO PALTA'!#REF!</f>
        <v>#REF!</v>
      </c>
      <c r="X4" s="19" t="e">
        <f>'FACTORES EMISION CARBONO'!#REF!*'INVENTARIO PALTA'!#REF!</f>
        <v>#REF!</v>
      </c>
      <c r="Y4" s="19" t="e">
        <f>'FACTORES EMISION CARBONO'!#REF!*'INVENTARIO PALTA'!#REF!</f>
        <v>#REF!</v>
      </c>
      <c r="Z4" s="19" t="e">
        <f>'FACTORES EMISION CARBONO'!#REF!*'INVENTARIO PALTA'!#REF!</f>
        <v>#REF!</v>
      </c>
      <c r="AA4" s="19" t="e">
        <f>'FACTORES EMISION CARBONO'!#REF!*'INVENTARIO PALTA'!#REF!</f>
        <v>#REF!</v>
      </c>
      <c r="AB4" s="19" t="e">
        <f>'FACTORES EMISION CARBONO'!#REF!*'INVENTARIO PALTA'!#REF!</f>
        <v>#REF!</v>
      </c>
      <c r="AC4" s="19" t="e">
        <f>'FACTORES EMISION CARBONO'!#REF!*'INVENTARIO PALTA'!#REF!</f>
        <v>#REF!</v>
      </c>
      <c r="AD4" s="19" t="e">
        <f>'FACTORES EMISION CARBONO'!#REF!*'INVENTARIO PALTA'!#REF!</f>
        <v>#REF!</v>
      </c>
      <c r="AE4" s="19"/>
      <c r="AF4" s="19" t="e">
        <f>'FACTORES EMISION CARBONO'!#REF!*'INVENTARIO PALTA'!#REF!</f>
        <v>#REF!</v>
      </c>
      <c r="AG4" s="19" t="e">
        <f>'FACTORES EMISION CARBONO'!#REF!*'INVENTARIO PALTA'!#REF!</f>
        <v>#REF!</v>
      </c>
      <c r="AH4" s="19" t="e">
        <f>'FACTORES EMISION CARBONO'!#REF!*'INVENTARIO PALTA'!#REF!</f>
        <v>#REF!</v>
      </c>
      <c r="AI4" s="19" t="e">
        <f>'FACTORES EMISION CARBONO'!#REF!*'INVENTARIO PALTA'!#REF!</f>
        <v>#REF!</v>
      </c>
      <c r="AJ4" s="19" t="e">
        <f>'FACTORES EMISION CARBONO'!#REF!*'INVENTARIO PALTA'!#REF!</f>
        <v>#REF!</v>
      </c>
      <c r="AK4" s="19" t="e">
        <f>'FACTORES EMISION CARBONO'!#REF!*'INVENTARIO PALTA'!#REF!</f>
        <v>#REF!</v>
      </c>
      <c r="AL4" s="19" t="e">
        <f>'FACTORES EMISION CARBONO'!#REF!*'INVENTARIO PALTA'!#REF!</f>
        <v>#REF!</v>
      </c>
      <c r="AN4" s="23" t="e">
        <f t="shared" ref="AN4:AN27" si="0">SUM(D4:AD4)</f>
        <v>#REF!</v>
      </c>
      <c r="AO4" t="e">
        <f>AN4/'INVENTARIO PALTA'!#REF!</f>
        <v>#REF!</v>
      </c>
      <c r="AQ4">
        <v>2019</v>
      </c>
      <c r="AR4" s="23" t="e">
        <f>SUM(D4:AD15)</f>
        <v>#REF!</v>
      </c>
      <c r="AS4" t="e">
        <f>AR4/(SUM('INVENTARIO PALTA'!#REF!))</f>
        <v>#REF!</v>
      </c>
    </row>
    <row r="5" spans="1:45" hidden="1" x14ac:dyDescent="0.3">
      <c r="A5" s="7" t="s">
        <v>29</v>
      </c>
      <c r="B5" s="1">
        <v>2019</v>
      </c>
      <c r="C5" s="1" t="s">
        <v>4</v>
      </c>
      <c r="D5" s="19" t="e">
        <f>'FACTORES EMISION CARBONO'!#REF!*'INVENTARIO PALTA'!#REF!</f>
        <v>#REF!</v>
      </c>
      <c r="E5" s="19" t="e">
        <f>'FACTORES EMISION CARBONO'!#REF!*'INVENTARIO PALTA'!#REF!</f>
        <v>#REF!</v>
      </c>
      <c r="F5" s="19" t="e">
        <f>'FACTORES EMISION CARBONO'!#REF!*'INVENTARIO PALTA'!#REF!</f>
        <v>#REF!</v>
      </c>
      <c r="G5" s="19" t="e">
        <f>'FACTORES EMISION CARBONO'!#REF!*'INVENTARIO PALTA'!#REF!</f>
        <v>#REF!</v>
      </c>
      <c r="H5" s="19" t="e">
        <f>'FACTORES EMISION CARBONO'!#REF!*'INVENTARIO PALTA'!#REF!</f>
        <v>#REF!</v>
      </c>
      <c r="I5" s="19" t="e">
        <f>'FACTORES EMISION CARBONO'!#REF!*'INVENTARIO PALTA'!#REF!</f>
        <v>#REF!</v>
      </c>
      <c r="J5" s="19" t="e">
        <f>'FACTORES EMISION CARBONO'!#REF!*'INVENTARIO PALTA'!#REF!</f>
        <v>#REF!</v>
      </c>
      <c r="K5" s="19" t="e">
        <f>'FACTORES EMISION CARBONO'!#REF!*'INVENTARIO PALTA'!#REF!</f>
        <v>#REF!</v>
      </c>
      <c r="L5" s="19" t="e">
        <f>'FACTORES EMISION CARBONO'!#REF!*'INVENTARIO PALTA'!#REF!</f>
        <v>#REF!</v>
      </c>
      <c r="M5" s="19" t="e">
        <f>'FACTORES EMISION CARBONO'!#REF!*'INVENTARIO PALTA'!#REF!</f>
        <v>#REF!</v>
      </c>
      <c r="N5" s="19" t="e">
        <f>'FACTORES EMISION CARBONO'!#REF!*'INVENTARIO PALTA'!#REF!</f>
        <v>#REF!</v>
      </c>
      <c r="O5" s="19" t="e">
        <f>'FACTORES EMISION CARBONO'!#REF!*'INVENTARIO PALTA'!#REF!</f>
        <v>#REF!</v>
      </c>
      <c r="P5" s="19" t="e">
        <f>'FACTORES EMISION CARBONO'!#REF!*'INVENTARIO PALTA'!#REF!</f>
        <v>#REF!</v>
      </c>
      <c r="Q5" s="19" t="e">
        <f>'FACTORES EMISION CARBONO'!#REF!*'INVENTARIO PALTA'!#REF!</f>
        <v>#REF!</v>
      </c>
      <c r="R5" s="19" t="e">
        <f>'FACTORES EMISION CARBONO'!#REF!*'INVENTARIO PALTA'!#REF!</f>
        <v>#REF!</v>
      </c>
      <c r="S5" s="19" t="e">
        <f>'FACTORES EMISION CARBONO'!#REF!*'INVENTARIO PALTA'!#REF!</f>
        <v>#REF!</v>
      </c>
      <c r="T5" s="19" t="e">
        <f>'FACTORES EMISION CARBONO'!#REF!*'INVENTARIO PALTA'!#REF!</f>
        <v>#REF!</v>
      </c>
      <c r="U5" s="19" t="e">
        <f>'FACTORES EMISION CARBONO'!#REF!*'INVENTARIO PALTA'!#REF!</f>
        <v>#REF!</v>
      </c>
      <c r="V5" s="19" t="e">
        <f>'FACTORES EMISION CARBONO'!#REF!*'INVENTARIO PALTA'!#REF!</f>
        <v>#REF!</v>
      </c>
      <c r="W5" s="19" t="e">
        <f>'FACTORES EMISION CARBONO'!#REF!*'INVENTARIO PALTA'!#REF!</f>
        <v>#REF!</v>
      </c>
      <c r="X5" s="19" t="e">
        <f>'FACTORES EMISION CARBONO'!#REF!*'INVENTARIO PALTA'!#REF!</f>
        <v>#REF!</v>
      </c>
      <c r="Y5" s="19" t="e">
        <f>'FACTORES EMISION CARBONO'!#REF!*'INVENTARIO PALTA'!#REF!</f>
        <v>#REF!</v>
      </c>
      <c r="Z5" s="19" t="e">
        <f>'FACTORES EMISION CARBONO'!#REF!*'INVENTARIO PALTA'!#REF!</f>
        <v>#REF!</v>
      </c>
      <c r="AA5" s="19" t="e">
        <f>'FACTORES EMISION CARBONO'!#REF!*'INVENTARIO PALTA'!#REF!</f>
        <v>#REF!</v>
      </c>
      <c r="AB5" s="19" t="e">
        <f>'FACTORES EMISION CARBONO'!#REF!*'INVENTARIO PALTA'!#REF!</f>
        <v>#REF!</v>
      </c>
      <c r="AC5" s="19" t="e">
        <f>'FACTORES EMISION CARBONO'!#REF!*'INVENTARIO PALTA'!#REF!</f>
        <v>#REF!</v>
      </c>
      <c r="AD5" s="19" t="e">
        <f>'FACTORES EMISION CARBONO'!#REF!*'INVENTARIO PALTA'!#REF!</f>
        <v>#REF!</v>
      </c>
      <c r="AE5" s="19"/>
      <c r="AF5" s="19" t="e">
        <f>'FACTORES EMISION CARBONO'!#REF!*'INVENTARIO PALTA'!#REF!</f>
        <v>#REF!</v>
      </c>
      <c r="AG5" s="19" t="e">
        <f>'FACTORES EMISION CARBONO'!#REF!*'INVENTARIO PALTA'!#REF!</f>
        <v>#REF!</v>
      </c>
      <c r="AH5" s="19" t="e">
        <f>'FACTORES EMISION CARBONO'!#REF!*'INVENTARIO PALTA'!#REF!</f>
        <v>#REF!</v>
      </c>
      <c r="AI5" s="19" t="e">
        <f>'FACTORES EMISION CARBONO'!#REF!*'INVENTARIO PALTA'!#REF!</f>
        <v>#REF!</v>
      </c>
      <c r="AJ5" s="19" t="e">
        <f>'FACTORES EMISION CARBONO'!#REF!*'INVENTARIO PALTA'!#REF!</f>
        <v>#REF!</v>
      </c>
      <c r="AK5" s="19" t="e">
        <f>'FACTORES EMISION CARBONO'!#REF!*'INVENTARIO PALTA'!#REF!</f>
        <v>#REF!</v>
      </c>
      <c r="AL5" s="19" t="e">
        <f>'FACTORES EMISION CARBONO'!#REF!*'INVENTARIO PALTA'!#REF!</f>
        <v>#REF!</v>
      </c>
      <c r="AN5" s="23" t="e">
        <f t="shared" si="0"/>
        <v>#REF!</v>
      </c>
      <c r="AO5" t="e">
        <f>AN5/'INVENTARIO PALTA'!#REF!</f>
        <v>#REF!</v>
      </c>
      <c r="AQ5">
        <v>2020</v>
      </c>
      <c r="AR5" s="23" t="e">
        <f>SUM(D16:AD27)</f>
        <v>#REF!</v>
      </c>
      <c r="AS5" t="e">
        <f>AR5/SUM('INVENTARIO PALTA'!#REF!)</f>
        <v>#REF!</v>
      </c>
    </row>
    <row r="6" spans="1:45" x14ac:dyDescent="0.3">
      <c r="A6" s="7" t="s">
        <v>29</v>
      </c>
      <c r="B6" s="1">
        <v>2019</v>
      </c>
      <c r="C6" s="1" t="s">
        <v>5</v>
      </c>
      <c r="D6" s="19" t="e">
        <f>'FACTORES EMISION CARBONO'!#REF!*'INVENTARIO PALTA'!#REF!</f>
        <v>#REF!</v>
      </c>
      <c r="E6" s="19" t="e">
        <f>'FACTORES EMISION CARBONO'!#REF!*'INVENTARIO PALTA'!#REF!</f>
        <v>#REF!</v>
      </c>
      <c r="F6" s="19" t="e">
        <f>'FACTORES EMISION CARBONO'!#REF!*'INVENTARIO PALTA'!#REF!</f>
        <v>#REF!</v>
      </c>
      <c r="G6" s="19" t="e">
        <f>'FACTORES EMISION CARBONO'!#REF!*'INVENTARIO PALTA'!#REF!</f>
        <v>#REF!</v>
      </c>
      <c r="H6" s="19" t="e">
        <f>'FACTORES EMISION CARBONO'!#REF!*'INVENTARIO PALTA'!#REF!</f>
        <v>#REF!</v>
      </c>
      <c r="I6" s="19" t="e">
        <f>'FACTORES EMISION CARBONO'!#REF!*'INVENTARIO PALTA'!#REF!</f>
        <v>#REF!</v>
      </c>
      <c r="J6" s="19" t="e">
        <f>'FACTORES EMISION CARBONO'!#REF!*'INVENTARIO PALTA'!#REF!</f>
        <v>#REF!</v>
      </c>
      <c r="K6" s="19" t="e">
        <f>'FACTORES EMISION CARBONO'!#REF!*'INVENTARIO PALTA'!#REF!</f>
        <v>#REF!</v>
      </c>
      <c r="L6" s="19" t="e">
        <f>'FACTORES EMISION CARBONO'!#REF!*'INVENTARIO PALTA'!#REF!</f>
        <v>#REF!</v>
      </c>
      <c r="M6" s="19" t="e">
        <f>'FACTORES EMISION CARBONO'!#REF!*'INVENTARIO PALTA'!#REF!</f>
        <v>#REF!</v>
      </c>
      <c r="N6" s="19" t="e">
        <f>'FACTORES EMISION CARBONO'!#REF!*'INVENTARIO PALTA'!#REF!</f>
        <v>#REF!</v>
      </c>
      <c r="O6" s="19" t="e">
        <f>'FACTORES EMISION CARBONO'!#REF!*'INVENTARIO PALTA'!#REF!</f>
        <v>#REF!</v>
      </c>
      <c r="P6" s="19" t="e">
        <f>'FACTORES EMISION CARBONO'!#REF!*'INVENTARIO PALTA'!#REF!</f>
        <v>#REF!</v>
      </c>
      <c r="Q6" s="19" t="e">
        <f>'FACTORES EMISION CARBONO'!#REF!*'INVENTARIO PALTA'!#REF!</f>
        <v>#REF!</v>
      </c>
      <c r="R6" s="19" t="e">
        <f>'FACTORES EMISION CARBONO'!#REF!*'INVENTARIO PALTA'!#REF!</f>
        <v>#REF!</v>
      </c>
      <c r="S6" s="19" t="e">
        <f>'FACTORES EMISION CARBONO'!#REF!*'INVENTARIO PALTA'!#REF!</f>
        <v>#REF!</v>
      </c>
      <c r="T6" s="19" t="e">
        <f>'FACTORES EMISION CARBONO'!#REF!*'INVENTARIO PALTA'!#REF!</f>
        <v>#REF!</v>
      </c>
      <c r="U6" s="19" t="e">
        <f>'FACTORES EMISION CARBONO'!#REF!*'INVENTARIO PALTA'!#REF!</f>
        <v>#REF!</v>
      </c>
      <c r="V6" s="19" t="e">
        <f>'FACTORES EMISION CARBONO'!#REF!*'INVENTARIO PALTA'!#REF!</f>
        <v>#REF!</v>
      </c>
      <c r="W6" s="19" t="e">
        <f>'FACTORES EMISION CARBONO'!#REF!*'INVENTARIO PALTA'!#REF!</f>
        <v>#REF!</v>
      </c>
      <c r="X6" s="19" t="e">
        <f>'FACTORES EMISION CARBONO'!#REF!*'INVENTARIO PALTA'!#REF!</f>
        <v>#REF!</v>
      </c>
      <c r="Y6" s="19" t="e">
        <f>'FACTORES EMISION CARBONO'!#REF!*'INVENTARIO PALTA'!#REF!</f>
        <v>#REF!</v>
      </c>
      <c r="Z6" s="19" t="e">
        <f>'FACTORES EMISION CARBONO'!#REF!*'INVENTARIO PALTA'!#REF!</f>
        <v>#REF!</v>
      </c>
      <c r="AA6" s="19" t="e">
        <f>'FACTORES EMISION CARBONO'!#REF!*'INVENTARIO PALTA'!#REF!</f>
        <v>#REF!</v>
      </c>
      <c r="AB6" s="19" t="e">
        <f>'FACTORES EMISION CARBONO'!#REF!*'INVENTARIO PALTA'!#REF!</f>
        <v>#REF!</v>
      </c>
      <c r="AC6" s="19" t="e">
        <f>'FACTORES EMISION CARBONO'!#REF!*'INVENTARIO PALTA'!#REF!</f>
        <v>#REF!</v>
      </c>
      <c r="AD6" s="19" t="e">
        <f>'FACTORES EMISION CARBONO'!#REF!*'INVENTARIO PALTA'!#REF!</f>
        <v>#REF!</v>
      </c>
      <c r="AE6" s="19"/>
      <c r="AF6" s="19" t="e">
        <f>'FACTORES EMISION CARBONO'!#REF!*'INVENTARIO PALTA'!#REF!</f>
        <v>#REF!</v>
      </c>
      <c r="AG6" s="19" t="e">
        <f>'FACTORES EMISION CARBONO'!#REF!*'INVENTARIO PALTA'!#REF!</f>
        <v>#REF!</v>
      </c>
      <c r="AH6" s="19" t="e">
        <f>'FACTORES EMISION CARBONO'!#REF!*'INVENTARIO PALTA'!#REF!</f>
        <v>#REF!</v>
      </c>
      <c r="AI6" s="19" t="e">
        <f>'FACTORES EMISION CARBONO'!#REF!*'INVENTARIO PALTA'!#REF!</f>
        <v>#REF!</v>
      </c>
      <c r="AJ6" s="19" t="e">
        <f>'FACTORES EMISION CARBONO'!#REF!*'INVENTARIO PALTA'!#REF!</f>
        <v>#REF!</v>
      </c>
      <c r="AK6" s="19" t="e">
        <f>'FACTORES EMISION CARBONO'!#REF!*'INVENTARIO PALTA'!#REF!</f>
        <v>#REF!</v>
      </c>
      <c r="AL6" s="19" t="e">
        <f>'FACTORES EMISION CARBONO'!#REF!*'INVENTARIO PALTA'!#REF!</f>
        <v>#REF!</v>
      </c>
      <c r="AN6" s="23" t="e">
        <f t="shared" si="0"/>
        <v>#REF!</v>
      </c>
      <c r="AO6" t="e">
        <f>AN6/'INVENTARIO PALTA'!#REF!</f>
        <v>#REF!</v>
      </c>
      <c r="AQ6">
        <v>2021</v>
      </c>
      <c r="AR6" s="23">
        <f>SUM(D28:AL39)</f>
        <v>35088.804392950013</v>
      </c>
      <c r="AS6">
        <f>AR6/1</f>
        <v>35088.804392950013</v>
      </c>
    </row>
    <row r="7" spans="1:45" x14ac:dyDescent="0.3">
      <c r="A7" s="7" t="s">
        <v>29</v>
      </c>
      <c r="B7" s="1">
        <v>2019</v>
      </c>
      <c r="C7" s="1" t="s">
        <v>6</v>
      </c>
      <c r="D7" s="19" t="e">
        <f>'FACTORES EMISION CARBONO'!#REF!*'INVENTARIO PALTA'!#REF!</f>
        <v>#REF!</v>
      </c>
      <c r="E7" s="19" t="e">
        <f>'FACTORES EMISION CARBONO'!#REF!*'INVENTARIO PALTA'!#REF!</f>
        <v>#REF!</v>
      </c>
      <c r="F7" s="19" t="e">
        <f>'FACTORES EMISION CARBONO'!#REF!*'INVENTARIO PALTA'!#REF!</f>
        <v>#REF!</v>
      </c>
      <c r="G7" s="19" t="e">
        <f>'FACTORES EMISION CARBONO'!#REF!*'INVENTARIO PALTA'!#REF!</f>
        <v>#REF!</v>
      </c>
      <c r="H7" s="19" t="e">
        <f>'FACTORES EMISION CARBONO'!#REF!*'INVENTARIO PALTA'!#REF!</f>
        <v>#REF!</v>
      </c>
      <c r="I7" s="19" t="e">
        <f>'FACTORES EMISION CARBONO'!#REF!*'INVENTARIO PALTA'!#REF!</f>
        <v>#REF!</v>
      </c>
      <c r="J7" s="19" t="e">
        <f>'FACTORES EMISION CARBONO'!#REF!*'INVENTARIO PALTA'!#REF!</f>
        <v>#REF!</v>
      </c>
      <c r="K7" s="19" t="e">
        <f>'FACTORES EMISION CARBONO'!#REF!*'INVENTARIO PALTA'!#REF!</f>
        <v>#REF!</v>
      </c>
      <c r="L7" s="19" t="e">
        <f>'FACTORES EMISION CARBONO'!#REF!*'INVENTARIO PALTA'!#REF!</f>
        <v>#REF!</v>
      </c>
      <c r="M7" s="19" t="e">
        <f>'FACTORES EMISION CARBONO'!#REF!*'INVENTARIO PALTA'!#REF!</f>
        <v>#REF!</v>
      </c>
      <c r="N7" s="19" t="e">
        <f>'FACTORES EMISION CARBONO'!#REF!*'INVENTARIO PALTA'!#REF!</f>
        <v>#REF!</v>
      </c>
      <c r="O7" s="19" t="e">
        <f>'FACTORES EMISION CARBONO'!#REF!*'INVENTARIO PALTA'!#REF!</f>
        <v>#REF!</v>
      </c>
      <c r="P7" s="19" t="e">
        <f>'FACTORES EMISION CARBONO'!#REF!*'INVENTARIO PALTA'!#REF!</f>
        <v>#REF!</v>
      </c>
      <c r="Q7" s="19" t="e">
        <f>'FACTORES EMISION CARBONO'!#REF!*'INVENTARIO PALTA'!#REF!</f>
        <v>#REF!</v>
      </c>
      <c r="R7" s="19" t="e">
        <f>'FACTORES EMISION CARBONO'!#REF!*'INVENTARIO PALTA'!#REF!</f>
        <v>#REF!</v>
      </c>
      <c r="S7" s="19" t="e">
        <f>'FACTORES EMISION CARBONO'!#REF!*'INVENTARIO PALTA'!#REF!</f>
        <v>#REF!</v>
      </c>
      <c r="T7" s="19" t="e">
        <f>'FACTORES EMISION CARBONO'!#REF!*'INVENTARIO PALTA'!#REF!</f>
        <v>#REF!</v>
      </c>
      <c r="U7" s="19" t="e">
        <f>'FACTORES EMISION CARBONO'!#REF!*'INVENTARIO PALTA'!#REF!</f>
        <v>#REF!</v>
      </c>
      <c r="V7" s="19" t="e">
        <f>'FACTORES EMISION CARBONO'!#REF!*'INVENTARIO PALTA'!#REF!</f>
        <v>#REF!</v>
      </c>
      <c r="W7" s="19" t="e">
        <f>'FACTORES EMISION CARBONO'!#REF!*'INVENTARIO PALTA'!#REF!</f>
        <v>#REF!</v>
      </c>
      <c r="X7" s="19" t="e">
        <f>'FACTORES EMISION CARBONO'!#REF!*'INVENTARIO PALTA'!#REF!</f>
        <v>#REF!</v>
      </c>
      <c r="Y7" s="19" t="e">
        <f>'FACTORES EMISION CARBONO'!#REF!*'INVENTARIO PALTA'!#REF!</f>
        <v>#REF!</v>
      </c>
      <c r="Z7" s="19" t="e">
        <f>'FACTORES EMISION CARBONO'!#REF!*'INVENTARIO PALTA'!#REF!</f>
        <v>#REF!</v>
      </c>
      <c r="AA7" s="19" t="e">
        <f>'FACTORES EMISION CARBONO'!#REF!*'INVENTARIO PALTA'!#REF!</f>
        <v>#REF!</v>
      </c>
      <c r="AB7" s="19" t="e">
        <f>'FACTORES EMISION CARBONO'!#REF!*'INVENTARIO PALTA'!#REF!</f>
        <v>#REF!</v>
      </c>
      <c r="AC7" s="19" t="e">
        <f>'FACTORES EMISION CARBONO'!#REF!*'INVENTARIO PALTA'!#REF!</f>
        <v>#REF!</v>
      </c>
      <c r="AD7" s="19" t="e">
        <f>'FACTORES EMISION CARBONO'!#REF!*'INVENTARIO PALTA'!#REF!</f>
        <v>#REF!</v>
      </c>
      <c r="AE7" s="19"/>
      <c r="AF7" s="19" t="e">
        <f>'FACTORES EMISION CARBONO'!#REF!*'INVENTARIO PALTA'!#REF!</f>
        <v>#REF!</v>
      </c>
      <c r="AG7" s="19" t="e">
        <f>'FACTORES EMISION CARBONO'!#REF!*'INVENTARIO PALTA'!#REF!</f>
        <v>#REF!</v>
      </c>
      <c r="AH7" s="19" t="e">
        <f>'FACTORES EMISION CARBONO'!#REF!*'INVENTARIO PALTA'!#REF!</f>
        <v>#REF!</v>
      </c>
      <c r="AI7" s="19" t="e">
        <f>'FACTORES EMISION CARBONO'!#REF!*'INVENTARIO PALTA'!#REF!</f>
        <v>#REF!</v>
      </c>
      <c r="AJ7" s="19" t="e">
        <f>'FACTORES EMISION CARBONO'!#REF!*'INVENTARIO PALTA'!#REF!</f>
        <v>#REF!</v>
      </c>
      <c r="AK7" s="19" t="e">
        <f>'FACTORES EMISION CARBONO'!#REF!*'INVENTARIO PALTA'!#REF!</f>
        <v>#REF!</v>
      </c>
      <c r="AL7" s="19" t="e">
        <f>'FACTORES EMISION CARBONO'!#REF!*'INVENTARIO PALTA'!#REF!</f>
        <v>#REF!</v>
      </c>
      <c r="AN7" s="23" t="e">
        <f t="shared" si="0"/>
        <v>#REF!</v>
      </c>
      <c r="AO7" t="e">
        <f>AN7/'INVENTARIO PALTA'!#REF!</f>
        <v>#REF!</v>
      </c>
      <c r="AQ7">
        <v>2022</v>
      </c>
      <c r="AR7" s="23">
        <f>SUM(D40:AL51)</f>
        <v>224909.38180849241</v>
      </c>
      <c r="AS7">
        <f>AR7/1</f>
        <v>224909.38180849241</v>
      </c>
    </row>
    <row r="8" spans="1:45" hidden="1" x14ac:dyDescent="0.3">
      <c r="A8" s="7" t="s">
        <v>29</v>
      </c>
      <c r="B8" s="1">
        <v>2019</v>
      </c>
      <c r="C8" s="1" t="s">
        <v>7</v>
      </c>
      <c r="D8" s="19" t="e">
        <f>'FACTORES EMISION CARBONO'!#REF!*'INVENTARIO PALTA'!#REF!</f>
        <v>#REF!</v>
      </c>
      <c r="E8" s="19" t="e">
        <f>'FACTORES EMISION CARBONO'!#REF!*'INVENTARIO PALTA'!#REF!</f>
        <v>#REF!</v>
      </c>
      <c r="F8" s="19" t="e">
        <f>'FACTORES EMISION CARBONO'!#REF!*'INVENTARIO PALTA'!#REF!</f>
        <v>#REF!</v>
      </c>
      <c r="G8" s="19" t="e">
        <f>'FACTORES EMISION CARBONO'!#REF!*'INVENTARIO PALTA'!#REF!</f>
        <v>#REF!</v>
      </c>
      <c r="H8" s="19" t="e">
        <f>'FACTORES EMISION CARBONO'!#REF!*'INVENTARIO PALTA'!#REF!</f>
        <v>#REF!</v>
      </c>
      <c r="I8" s="19" t="e">
        <f>'FACTORES EMISION CARBONO'!#REF!*'INVENTARIO PALTA'!#REF!</f>
        <v>#REF!</v>
      </c>
      <c r="J8" s="19" t="e">
        <f>'FACTORES EMISION CARBONO'!#REF!*'INVENTARIO PALTA'!#REF!</f>
        <v>#REF!</v>
      </c>
      <c r="K8" s="19" t="e">
        <f>'FACTORES EMISION CARBONO'!#REF!*'INVENTARIO PALTA'!#REF!</f>
        <v>#REF!</v>
      </c>
      <c r="L8" s="19" t="e">
        <f>'FACTORES EMISION CARBONO'!#REF!*'INVENTARIO PALTA'!#REF!</f>
        <v>#REF!</v>
      </c>
      <c r="M8" s="19" t="e">
        <f>'FACTORES EMISION CARBONO'!#REF!*'INVENTARIO PALTA'!#REF!</f>
        <v>#REF!</v>
      </c>
      <c r="N8" s="19" t="e">
        <f>'FACTORES EMISION CARBONO'!#REF!*'INVENTARIO PALTA'!#REF!</f>
        <v>#REF!</v>
      </c>
      <c r="O8" s="19" t="e">
        <f>'FACTORES EMISION CARBONO'!#REF!*'INVENTARIO PALTA'!#REF!</f>
        <v>#REF!</v>
      </c>
      <c r="P8" s="19" t="e">
        <f>'FACTORES EMISION CARBONO'!#REF!*'INVENTARIO PALTA'!#REF!</f>
        <v>#REF!</v>
      </c>
      <c r="Q8" s="19" t="e">
        <f>'FACTORES EMISION CARBONO'!#REF!*'INVENTARIO PALTA'!#REF!</f>
        <v>#REF!</v>
      </c>
      <c r="R8" s="19" t="e">
        <f>'FACTORES EMISION CARBONO'!#REF!*'INVENTARIO PALTA'!#REF!</f>
        <v>#REF!</v>
      </c>
      <c r="S8" s="19" t="e">
        <f>'FACTORES EMISION CARBONO'!#REF!*'INVENTARIO PALTA'!#REF!</f>
        <v>#REF!</v>
      </c>
      <c r="T8" s="19" t="e">
        <f>'FACTORES EMISION CARBONO'!#REF!*'INVENTARIO PALTA'!#REF!</f>
        <v>#REF!</v>
      </c>
      <c r="U8" s="19" t="e">
        <f>'FACTORES EMISION CARBONO'!#REF!*'INVENTARIO PALTA'!#REF!</f>
        <v>#REF!</v>
      </c>
      <c r="V8" s="19" t="e">
        <f>'FACTORES EMISION CARBONO'!#REF!*'INVENTARIO PALTA'!#REF!</f>
        <v>#REF!</v>
      </c>
      <c r="W8" s="19" t="e">
        <f>'FACTORES EMISION CARBONO'!#REF!*'INVENTARIO PALTA'!#REF!</f>
        <v>#REF!</v>
      </c>
      <c r="X8" s="19" t="e">
        <f>'FACTORES EMISION CARBONO'!#REF!*'INVENTARIO PALTA'!#REF!</f>
        <v>#REF!</v>
      </c>
      <c r="Y8" s="19" t="e">
        <f>'FACTORES EMISION CARBONO'!#REF!*'INVENTARIO PALTA'!#REF!</f>
        <v>#REF!</v>
      </c>
      <c r="Z8" s="19" t="e">
        <f>'FACTORES EMISION CARBONO'!#REF!*'INVENTARIO PALTA'!#REF!</f>
        <v>#REF!</v>
      </c>
      <c r="AA8" s="19" t="e">
        <f>'FACTORES EMISION CARBONO'!#REF!*'INVENTARIO PALTA'!#REF!</f>
        <v>#REF!</v>
      </c>
      <c r="AB8" s="19" t="e">
        <f>'FACTORES EMISION CARBONO'!#REF!*'INVENTARIO PALTA'!#REF!</f>
        <v>#REF!</v>
      </c>
      <c r="AC8" s="19" t="e">
        <f>'FACTORES EMISION CARBONO'!#REF!*'INVENTARIO PALTA'!#REF!</f>
        <v>#REF!</v>
      </c>
      <c r="AD8" s="19" t="e">
        <f>'FACTORES EMISION CARBONO'!#REF!*'INVENTARIO PALTA'!#REF!</f>
        <v>#REF!</v>
      </c>
      <c r="AE8" s="19"/>
      <c r="AF8" s="19" t="e">
        <f>'FACTORES EMISION CARBONO'!#REF!*'INVENTARIO PALTA'!#REF!</f>
        <v>#REF!</v>
      </c>
      <c r="AG8" s="19" t="e">
        <f>'FACTORES EMISION CARBONO'!#REF!*'INVENTARIO PALTA'!#REF!</f>
        <v>#REF!</v>
      </c>
      <c r="AH8" s="19" t="e">
        <f>'FACTORES EMISION CARBONO'!#REF!*'INVENTARIO PALTA'!#REF!</f>
        <v>#REF!</v>
      </c>
      <c r="AI8" s="19" t="e">
        <f>'FACTORES EMISION CARBONO'!#REF!*'INVENTARIO PALTA'!#REF!</f>
        <v>#REF!</v>
      </c>
      <c r="AJ8" s="19" t="e">
        <f>'FACTORES EMISION CARBONO'!#REF!*'INVENTARIO PALTA'!#REF!</f>
        <v>#REF!</v>
      </c>
      <c r="AK8" s="19" t="e">
        <f>'FACTORES EMISION CARBONO'!#REF!*'INVENTARIO PALTA'!#REF!</f>
        <v>#REF!</v>
      </c>
      <c r="AL8" s="19" t="e">
        <f>'FACTORES EMISION CARBONO'!#REF!*'INVENTARIO PALTA'!#REF!</f>
        <v>#REF!</v>
      </c>
      <c r="AN8" s="23" t="e">
        <f t="shared" si="0"/>
        <v>#REF!</v>
      </c>
      <c r="AO8" t="e">
        <f>AN8/'INVENTARIO PALTA'!#REF!</f>
        <v>#REF!</v>
      </c>
    </row>
    <row r="9" spans="1:45" hidden="1" x14ac:dyDescent="0.3">
      <c r="A9" s="7" t="s">
        <v>29</v>
      </c>
      <c r="B9" s="1">
        <v>2019</v>
      </c>
      <c r="C9" s="1" t="s">
        <v>8</v>
      </c>
      <c r="D9" s="19" t="e">
        <f>'FACTORES EMISION CARBONO'!#REF!*'INVENTARIO PALTA'!#REF!</f>
        <v>#REF!</v>
      </c>
      <c r="E9" s="19" t="e">
        <f>'FACTORES EMISION CARBONO'!#REF!*'INVENTARIO PALTA'!#REF!</f>
        <v>#REF!</v>
      </c>
      <c r="F9" s="19" t="e">
        <f>'FACTORES EMISION CARBONO'!#REF!*'INVENTARIO PALTA'!#REF!</f>
        <v>#REF!</v>
      </c>
      <c r="G9" s="19" t="e">
        <f>'FACTORES EMISION CARBONO'!#REF!*'INVENTARIO PALTA'!#REF!</f>
        <v>#REF!</v>
      </c>
      <c r="H9" s="19" t="e">
        <f>'FACTORES EMISION CARBONO'!#REF!*'INVENTARIO PALTA'!#REF!</f>
        <v>#REF!</v>
      </c>
      <c r="I9" s="19" t="e">
        <f>'FACTORES EMISION CARBONO'!#REF!*'INVENTARIO PALTA'!#REF!</f>
        <v>#REF!</v>
      </c>
      <c r="J9" s="19" t="e">
        <f>'FACTORES EMISION CARBONO'!#REF!*'INVENTARIO PALTA'!#REF!</f>
        <v>#REF!</v>
      </c>
      <c r="K9" s="19" t="e">
        <f>'FACTORES EMISION CARBONO'!#REF!*'INVENTARIO PALTA'!#REF!</f>
        <v>#REF!</v>
      </c>
      <c r="L9" s="19" t="e">
        <f>'FACTORES EMISION CARBONO'!#REF!*'INVENTARIO PALTA'!#REF!</f>
        <v>#REF!</v>
      </c>
      <c r="M9" s="19" t="e">
        <f>'FACTORES EMISION CARBONO'!#REF!*'INVENTARIO PALTA'!#REF!</f>
        <v>#REF!</v>
      </c>
      <c r="N9" s="19" t="e">
        <f>'FACTORES EMISION CARBONO'!#REF!*'INVENTARIO PALTA'!#REF!</f>
        <v>#REF!</v>
      </c>
      <c r="O9" s="19" t="e">
        <f>'FACTORES EMISION CARBONO'!#REF!*'INVENTARIO PALTA'!#REF!</f>
        <v>#REF!</v>
      </c>
      <c r="P9" s="19" t="e">
        <f>'FACTORES EMISION CARBONO'!#REF!*'INVENTARIO PALTA'!#REF!</f>
        <v>#REF!</v>
      </c>
      <c r="Q9" s="19" t="e">
        <f>'FACTORES EMISION CARBONO'!#REF!*'INVENTARIO PALTA'!#REF!</f>
        <v>#REF!</v>
      </c>
      <c r="R9" s="19" t="e">
        <f>'FACTORES EMISION CARBONO'!#REF!*'INVENTARIO PALTA'!#REF!</f>
        <v>#REF!</v>
      </c>
      <c r="S9" s="19" t="e">
        <f>'FACTORES EMISION CARBONO'!#REF!*'INVENTARIO PALTA'!#REF!</f>
        <v>#REF!</v>
      </c>
      <c r="T9" s="19" t="e">
        <f>'FACTORES EMISION CARBONO'!#REF!*'INVENTARIO PALTA'!#REF!</f>
        <v>#REF!</v>
      </c>
      <c r="U9" s="19" t="e">
        <f>'FACTORES EMISION CARBONO'!#REF!*'INVENTARIO PALTA'!#REF!</f>
        <v>#REF!</v>
      </c>
      <c r="V9" s="19" t="e">
        <f>'FACTORES EMISION CARBONO'!#REF!*'INVENTARIO PALTA'!#REF!</f>
        <v>#REF!</v>
      </c>
      <c r="W9" s="19" t="e">
        <f>'FACTORES EMISION CARBONO'!#REF!*'INVENTARIO PALTA'!#REF!</f>
        <v>#REF!</v>
      </c>
      <c r="X9" s="19" t="e">
        <f>'FACTORES EMISION CARBONO'!#REF!*'INVENTARIO PALTA'!#REF!</f>
        <v>#REF!</v>
      </c>
      <c r="Y9" s="19" t="e">
        <f>'FACTORES EMISION CARBONO'!#REF!*'INVENTARIO PALTA'!#REF!</f>
        <v>#REF!</v>
      </c>
      <c r="Z9" s="19" t="e">
        <f>'FACTORES EMISION CARBONO'!#REF!*'INVENTARIO PALTA'!#REF!</f>
        <v>#REF!</v>
      </c>
      <c r="AA9" s="19" t="e">
        <f>'FACTORES EMISION CARBONO'!#REF!*'INVENTARIO PALTA'!#REF!</f>
        <v>#REF!</v>
      </c>
      <c r="AB9" s="19" t="e">
        <f>'FACTORES EMISION CARBONO'!#REF!*'INVENTARIO PALTA'!#REF!</f>
        <v>#REF!</v>
      </c>
      <c r="AC9" s="19" t="e">
        <f>'FACTORES EMISION CARBONO'!#REF!*'INVENTARIO PALTA'!#REF!</f>
        <v>#REF!</v>
      </c>
      <c r="AD9" s="19" t="e">
        <f>'FACTORES EMISION CARBONO'!#REF!*'INVENTARIO PALTA'!#REF!</f>
        <v>#REF!</v>
      </c>
      <c r="AE9" s="19"/>
      <c r="AF9" s="19" t="e">
        <f>'FACTORES EMISION CARBONO'!#REF!*'INVENTARIO PALTA'!#REF!</f>
        <v>#REF!</v>
      </c>
      <c r="AG9" s="19" t="e">
        <f>'FACTORES EMISION CARBONO'!#REF!*'INVENTARIO PALTA'!#REF!</f>
        <v>#REF!</v>
      </c>
      <c r="AH9" s="19" t="e">
        <f>'FACTORES EMISION CARBONO'!#REF!*'INVENTARIO PALTA'!#REF!</f>
        <v>#REF!</v>
      </c>
      <c r="AI9" s="19" t="e">
        <f>'FACTORES EMISION CARBONO'!#REF!*'INVENTARIO PALTA'!#REF!</f>
        <v>#REF!</v>
      </c>
      <c r="AJ9" s="19" t="e">
        <f>'FACTORES EMISION CARBONO'!#REF!*'INVENTARIO PALTA'!#REF!</f>
        <v>#REF!</v>
      </c>
      <c r="AK9" s="19" t="e">
        <f>'FACTORES EMISION CARBONO'!#REF!*'INVENTARIO PALTA'!#REF!</f>
        <v>#REF!</v>
      </c>
      <c r="AL9" s="19" t="e">
        <f>'FACTORES EMISION CARBONO'!#REF!*'INVENTARIO PALTA'!#REF!</f>
        <v>#REF!</v>
      </c>
      <c r="AN9" s="23" t="e">
        <f t="shared" si="0"/>
        <v>#REF!</v>
      </c>
      <c r="AO9" t="e">
        <f>AN9/'INVENTARIO PALTA'!#REF!</f>
        <v>#REF!</v>
      </c>
    </row>
    <row r="10" spans="1:45" hidden="1" x14ac:dyDescent="0.3">
      <c r="A10" s="7" t="s">
        <v>29</v>
      </c>
      <c r="B10" s="1">
        <v>2019</v>
      </c>
      <c r="C10" s="1" t="s">
        <v>9</v>
      </c>
      <c r="D10" s="19" t="e">
        <f>'FACTORES EMISION CARBONO'!#REF!*'INVENTARIO PALTA'!#REF!</f>
        <v>#REF!</v>
      </c>
      <c r="E10" s="19" t="e">
        <f>'FACTORES EMISION CARBONO'!#REF!*'INVENTARIO PALTA'!#REF!</f>
        <v>#REF!</v>
      </c>
      <c r="F10" s="19" t="e">
        <f>'FACTORES EMISION CARBONO'!#REF!*'INVENTARIO PALTA'!#REF!</f>
        <v>#REF!</v>
      </c>
      <c r="G10" s="19" t="e">
        <f>'FACTORES EMISION CARBONO'!#REF!*'INVENTARIO PALTA'!#REF!</f>
        <v>#REF!</v>
      </c>
      <c r="H10" s="19" t="e">
        <f>'FACTORES EMISION CARBONO'!#REF!*'INVENTARIO PALTA'!#REF!</f>
        <v>#REF!</v>
      </c>
      <c r="I10" s="19" t="e">
        <f>'FACTORES EMISION CARBONO'!#REF!*'INVENTARIO PALTA'!#REF!</f>
        <v>#REF!</v>
      </c>
      <c r="J10" s="19" t="e">
        <f>'FACTORES EMISION CARBONO'!#REF!*'INVENTARIO PALTA'!#REF!</f>
        <v>#REF!</v>
      </c>
      <c r="K10" s="19" t="e">
        <f>'FACTORES EMISION CARBONO'!#REF!*'INVENTARIO PALTA'!#REF!</f>
        <v>#REF!</v>
      </c>
      <c r="L10" s="19" t="e">
        <f>'FACTORES EMISION CARBONO'!#REF!*'INVENTARIO PALTA'!#REF!</f>
        <v>#REF!</v>
      </c>
      <c r="M10" s="19" t="e">
        <f>'FACTORES EMISION CARBONO'!#REF!*'INVENTARIO PALTA'!#REF!</f>
        <v>#REF!</v>
      </c>
      <c r="N10" s="19" t="e">
        <f>'FACTORES EMISION CARBONO'!#REF!*'INVENTARIO PALTA'!#REF!</f>
        <v>#REF!</v>
      </c>
      <c r="O10" s="19" t="e">
        <f>'FACTORES EMISION CARBONO'!#REF!*'INVENTARIO PALTA'!#REF!</f>
        <v>#REF!</v>
      </c>
      <c r="P10" s="19" t="e">
        <f>'FACTORES EMISION CARBONO'!#REF!*'INVENTARIO PALTA'!#REF!</f>
        <v>#REF!</v>
      </c>
      <c r="Q10" s="19" t="e">
        <f>'FACTORES EMISION CARBONO'!#REF!*'INVENTARIO PALTA'!#REF!</f>
        <v>#REF!</v>
      </c>
      <c r="R10" s="19" t="e">
        <f>'FACTORES EMISION CARBONO'!#REF!*'INVENTARIO PALTA'!#REF!</f>
        <v>#REF!</v>
      </c>
      <c r="S10" s="19" t="e">
        <f>'FACTORES EMISION CARBONO'!#REF!*'INVENTARIO PALTA'!#REF!</f>
        <v>#REF!</v>
      </c>
      <c r="T10" s="19" t="e">
        <f>'FACTORES EMISION CARBONO'!#REF!*'INVENTARIO PALTA'!#REF!</f>
        <v>#REF!</v>
      </c>
      <c r="U10" s="19" t="e">
        <f>'FACTORES EMISION CARBONO'!#REF!*'INVENTARIO PALTA'!#REF!</f>
        <v>#REF!</v>
      </c>
      <c r="V10" s="19" t="e">
        <f>'FACTORES EMISION CARBONO'!#REF!*'INVENTARIO PALTA'!#REF!</f>
        <v>#REF!</v>
      </c>
      <c r="W10" s="19" t="e">
        <f>'FACTORES EMISION CARBONO'!#REF!*'INVENTARIO PALTA'!#REF!</f>
        <v>#REF!</v>
      </c>
      <c r="X10" s="19" t="e">
        <f>'FACTORES EMISION CARBONO'!#REF!*'INVENTARIO PALTA'!#REF!</f>
        <v>#REF!</v>
      </c>
      <c r="Y10" s="19" t="e">
        <f>'FACTORES EMISION CARBONO'!#REF!*'INVENTARIO PALTA'!#REF!</f>
        <v>#REF!</v>
      </c>
      <c r="Z10" s="19" t="e">
        <f>'FACTORES EMISION CARBONO'!#REF!*'INVENTARIO PALTA'!#REF!</f>
        <v>#REF!</v>
      </c>
      <c r="AA10" s="19" t="e">
        <f>'FACTORES EMISION CARBONO'!#REF!*'INVENTARIO PALTA'!#REF!</f>
        <v>#REF!</v>
      </c>
      <c r="AB10" s="19" t="e">
        <f>'FACTORES EMISION CARBONO'!#REF!*'INVENTARIO PALTA'!#REF!</f>
        <v>#REF!</v>
      </c>
      <c r="AC10" s="19" t="e">
        <f>'FACTORES EMISION CARBONO'!#REF!*'INVENTARIO PALTA'!#REF!</f>
        <v>#REF!</v>
      </c>
      <c r="AD10" s="19" t="e">
        <f>'FACTORES EMISION CARBONO'!#REF!*'INVENTARIO PALTA'!#REF!</f>
        <v>#REF!</v>
      </c>
      <c r="AE10" s="19"/>
      <c r="AF10" s="19" t="e">
        <f>'FACTORES EMISION CARBONO'!#REF!*'INVENTARIO PALTA'!#REF!</f>
        <v>#REF!</v>
      </c>
      <c r="AG10" s="19" t="e">
        <f>'FACTORES EMISION CARBONO'!#REF!*'INVENTARIO PALTA'!#REF!</f>
        <v>#REF!</v>
      </c>
      <c r="AH10" s="19" t="e">
        <f>'FACTORES EMISION CARBONO'!#REF!*'INVENTARIO PALTA'!#REF!</f>
        <v>#REF!</v>
      </c>
      <c r="AI10" s="19" t="e">
        <f>'FACTORES EMISION CARBONO'!#REF!*'INVENTARIO PALTA'!#REF!</f>
        <v>#REF!</v>
      </c>
      <c r="AJ10" s="19" t="e">
        <f>'FACTORES EMISION CARBONO'!#REF!*'INVENTARIO PALTA'!#REF!</f>
        <v>#REF!</v>
      </c>
      <c r="AK10" s="19" t="e">
        <f>'FACTORES EMISION CARBONO'!#REF!*'INVENTARIO PALTA'!#REF!</f>
        <v>#REF!</v>
      </c>
      <c r="AL10" s="19" t="e">
        <f>'FACTORES EMISION CARBONO'!#REF!*'INVENTARIO PALTA'!#REF!</f>
        <v>#REF!</v>
      </c>
      <c r="AN10" s="23" t="e">
        <f t="shared" si="0"/>
        <v>#REF!</v>
      </c>
      <c r="AO10" t="e">
        <f>AN10/'INVENTARIO PALTA'!#REF!</f>
        <v>#REF!</v>
      </c>
    </row>
    <row r="11" spans="1:45" hidden="1" x14ac:dyDescent="0.3">
      <c r="A11" s="7" t="s">
        <v>29</v>
      </c>
      <c r="B11" s="1">
        <v>2019</v>
      </c>
      <c r="C11" s="1" t="s">
        <v>10</v>
      </c>
      <c r="D11" s="19" t="e">
        <f>'FACTORES EMISION CARBONO'!#REF!*'INVENTARIO PALTA'!#REF!</f>
        <v>#REF!</v>
      </c>
      <c r="E11" s="19" t="e">
        <f>'FACTORES EMISION CARBONO'!#REF!*'INVENTARIO PALTA'!#REF!</f>
        <v>#REF!</v>
      </c>
      <c r="F11" s="19" t="e">
        <f>'FACTORES EMISION CARBONO'!#REF!*'INVENTARIO PALTA'!#REF!</f>
        <v>#REF!</v>
      </c>
      <c r="G11" s="19" t="e">
        <f>'FACTORES EMISION CARBONO'!#REF!*'INVENTARIO PALTA'!#REF!</f>
        <v>#REF!</v>
      </c>
      <c r="H11" s="19" t="e">
        <f>'FACTORES EMISION CARBONO'!#REF!*'INVENTARIO PALTA'!#REF!</f>
        <v>#REF!</v>
      </c>
      <c r="I11" s="19" t="e">
        <f>'FACTORES EMISION CARBONO'!#REF!*'INVENTARIO PALTA'!#REF!</f>
        <v>#REF!</v>
      </c>
      <c r="J11" s="19" t="e">
        <f>'FACTORES EMISION CARBONO'!#REF!*'INVENTARIO PALTA'!#REF!</f>
        <v>#REF!</v>
      </c>
      <c r="K11" s="19" t="e">
        <f>'FACTORES EMISION CARBONO'!#REF!*'INVENTARIO PALTA'!#REF!</f>
        <v>#REF!</v>
      </c>
      <c r="L11" s="19" t="e">
        <f>'FACTORES EMISION CARBONO'!#REF!*'INVENTARIO PALTA'!#REF!</f>
        <v>#REF!</v>
      </c>
      <c r="M11" s="19" t="e">
        <f>'FACTORES EMISION CARBONO'!#REF!*'INVENTARIO PALTA'!#REF!</f>
        <v>#REF!</v>
      </c>
      <c r="N11" s="19" t="e">
        <f>'FACTORES EMISION CARBONO'!#REF!*'INVENTARIO PALTA'!#REF!</f>
        <v>#REF!</v>
      </c>
      <c r="O11" s="19" t="e">
        <f>'FACTORES EMISION CARBONO'!#REF!*'INVENTARIO PALTA'!#REF!</f>
        <v>#REF!</v>
      </c>
      <c r="P11" s="19" t="e">
        <f>'FACTORES EMISION CARBONO'!#REF!*'INVENTARIO PALTA'!#REF!</f>
        <v>#REF!</v>
      </c>
      <c r="Q11" s="19" t="e">
        <f>'FACTORES EMISION CARBONO'!#REF!*'INVENTARIO PALTA'!#REF!</f>
        <v>#REF!</v>
      </c>
      <c r="R11" s="19" t="e">
        <f>'FACTORES EMISION CARBONO'!#REF!*'INVENTARIO PALTA'!#REF!</f>
        <v>#REF!</v>
      </c>
      <c r="S11" s="19" t="e">
        <f>'FACTORES EMISION CARBONO'!#REF!*'INVENTARIO PALTA'!#REF!</f>
        <v>#REF!</v>
      </c>
      <c r="T11" s="19" t="e">
        <f>'FACTORES EMISION CARBONO'!#REF!*'INVENTARIO PALTA'!#REF!</f>
        <v>#REF!</v>
      </c>
      <c r="U11" s="19" t="e">
        <f>'FACTORES EMISION CARBONO'!#REF!*'INVENTARIO PALTA'!#REF!</f>
        <v>#REF!</v>
      </c>
      <c r="V11" s="19" t="e">
        <f>'FACTORES EMISION CARBONO'!#REF!*'INVENTARIO PALTA'!#REF!</f>
        <v>#REF!</v>
      </c>
      <c r="W11" s="19" t="e">
        <f>'FACTORES EMISION CARBONO'!#REF!*'INVENTARIO PALTA'!#REF!</f>
        <v>#REF!</v>
      </c>
      <c r="X11" s="19" t="e">
        <f>'FACTORES EMISION CARBONO'!#REF!*'INVENTARIO PALTA'!#REF!</f>
        <v>#REF!</v>
      </c>
      <c r="Y11" s="19" t="e">
        <f>'FACTORES EMISION CARBONO'!#REF!*'INVENTARIO PALTA'!#REF!</f>
        <v>#REF!</v>
      </c>
      <c r="Z11" s="19" t="e">
        <f>'FACTORES EMISION CARBONO'!#REF!*'INVENTARIO PALTA'!#REF!</f>
        <v>#REF!</v>
      </c>
      <c r="AA11" s="19" t="e">
        <f>'FACTORES EMISION CARBONO'!#REF!*'INVENTARIO PALTA'!#REF!</f>
        <v>#REF!</v>
      </c>
      <c r="AB11" s="19" t="e">
        <f>'FACTORES EMISION CARBONO'!#REF!*'INVENTARIO PALTA'!#REF!</f>
        <v>#REF!</v>
      </c>
      <c r="AC11" s="19" t="e">
        <f>'FACTORES EMISION CARBONO'!#REF!*'INVENTARIO PALTA'!#REF!</f>
        <v>#REF!</v>
      </c>
      <c r="AD11" s="19" t="e">
        <f>'FACTORES EMISION CARBONO'!#REF!*'INVENTARIO PALTA'!#REF!</f>
        <v>#REF!</v>
      </c>
      <c r="AE11" s="19"/>
      <c r="AF11" s="19" t="e">
        <f>'FACTORES EMISION CARBONO'!#REF!*'INVENTARIO PALTA'!#REF!</f>
        <v>#REF!</v>
      </c>
      <c r="AG11" s="19" t="e">
        <f>'FACTORES EMISION CARBONO'!#REF!*'INVENTARIO PALTA'!#REF!</f>
        <v>#REF!</v>
      </c>
      <c r="AH11" s="19" t="e">
        <f>'FACTORES EMISION CARBONO'!#REF!*'INVENTARIO PALTA'!#REF!</f>
        <v>#REF!</v>
      </c>
      <c r="AI11" s="19" t="e">
        <f>'FACTORES EMISION CARBONO'!#REF!*'INVENTARIO PALTA'!#REF!</f>
        <v>#REF!</v>
      </c>
      <c r="AJ11" s="19" t="e">
        <f>'FACTORES EMISION CARBONO'!#REF!*'INVENTARIO PALTA'!#REF!</f>
        <v>#REF!</v>
      </c>
      <c r="AK11" s="19" t="e">
        <f>'FACTORES EMISION CARBONO'!#REF!*'INVENTARIO PALTA'!#REF!</f>
        <v>#REF!</v>
      </c>
      <c r="AL11" s="19" t="e">
        <f>'FACTORES EMISION CARBONO'!#REF!*'INVENTARIO PALTA'!#REF!</f>
        <v>#REF!</v>
      </c>
      <c r="AN11" s="23" t="e">
        <f t="shared" si="0"/>
        <v>#REF!</v>
      </c>
      <c r="AO11" t="e">
        <f>AN11/'INVENTARIO PALTA'!#REF!</f>
        <v>#REF!</v>
      </c>
    </row>
    <row r="12" spans="1:45" hidden="1" x14ac:dyDescent="0.3">
      <c r="A12" s="7" t="s">
        <v>29</v>
      </c>
      <c r="B12" s="1">
        <v>2019</v>
      </c>
      <c r="C12" s="1" t="s">
        <v>11</v>
      </c>
      <c r="D12" s="19" t="e">
        <f>'FACTORES EMISION CARBONO'!#REF!*'INVENTARIO PALTA'!#REF!</f>
        <v>#REF!</v>
      </c>
      <c r="E12" s="19" t="e">
        <f>'FACTORES EMISION CARBONO'!#REF!*'INVENTARIO PALTA'!#REF!</f>
        <v>#REF!</v>
      </c>
      <c r="F12" s="19" t="e">
        <f>'FACTORES EMISION CARBONO'!#REF!*'INVENTARIO PALTA'!#REF!</f>
        <v>#REF!</v>
      </c>
      <c r="G12" s="19" t="e">
        <f>'FACTORES EMISION CARBONO'!#REF!*'INVENTARIO PALTA'!#REF!</f>
        <v>#REF!</v>
      </c>
      <c r="H12" s="19" t="e">
        <f>'FACTORES EMISION CARBONO'!#REF!*'INVENTARIO PALTA'!#REF!</f>
        <v>#REF!</v>
      </c>
      <c r="I12" s="19" t="e">
        <f>'FACTORES EMISION CARBONO'!#REF!*'INVENTARIO PALTA'!#REF!</f>
        <v>#REF!</v>
      </c>
      <c r="J12" s="19" t="e">
        <f>'FACTORES EMISION CARBONO'!#REF!*'INVENTARIO PALTA'!#REF!</f>
        <v>#REF!</v>
      </c>
      <c r="K12" s="19" t="e">
        <f>'FACTORES EMISION CARBONO'!#REF!*'INVENTARIO PALTA'!#REF!</f>
        <v>#REF!</v>
      </c>
      <c r="L12" s="19" t="e">
        <f>'FACTORES EMISION CARBONO'!#REF!*'INVENTARIO PALTA'!#REF!</f>
        <v>#REF!</v>
      </c>
      <c r="M12" s="19" t="e">
        <f>'FACTORES EMISION CARBONO'!#REF!*'INVENTARIO PALTA'!#REF!</f>
        <v>#REF!</v>
      </c>
      <c r="N12" s="19" t="e">
        <f>'FACTORES EMISION CARBONO'!#REF!*'INVENTARIO PALTA'!#REF!</f>
        <v>#REF!</v>
      </c>
      <c r="O12" s="19" t="e">
        <f>'FACTORES EMISION CARBONO'!#REF!*'INVENTARIO PALTA'!#REF!</f>
        <v>#REF!</v>
      </c>
      <c r="P12" s="19" t="e">
        <f>'FACTORES EMISION CARBONO'!#REF!*'INVENTARIO PALTA'!#REF!</f>
        <v>#REF!</v>
      </c>
      <c r="Q12" s="19" t="e">
        <f>'FACTORES EMISION CARBONO'!#REF!*'INVENTARIO PALTA'!#REF!</f>
        <v>#REF!</v>
      </c>
      <c r="R12" s="19" t="e">
        <f>'FACTORES EMISION CARBONO'!#REF!*'INVENTARIO PALTA'!#REF!</f>
        <v>#REF!</v>
      </c>
      <c r="S12" s="19" t="e">
        <f>'FACTORES EMISION CARBONO'!#REF!*'INVENTARIO PALTA'!#REF!</f>
        <v>#REF!</v>
      </c>
      <c r="T12" s="19" t="e">
        <f>'FACTORES EMISION CARBONO'!#REF!*'INVENTARIO PALTA'!#REF!</f>
        <v>#REF!</v>
      </c>
      <c r="U12" s="19" t="e">
        <f>'FACTORES EMISION CARBONO'!#REF!*'INVENTARIO PALTA'!#REF!</f>
        <v>#REF!</v>
      </c>
      <c r="V12" s="19" t="e">
        <f>'FACTORES EMISION CARBONO'!#REF!*'INVENTARIO PALTA'!#REF!</f>
        <v>#REF!</v>
      </c>
      <c r="W12" s="19" t="e">
        <f>'FACTORES EMISION CARBONO'!#REF!*'INVENTARIO PALTA'!#REF!</f>
        <v>#REF!</v>
      </c>
      <c r="X12" s="19" t="e">
        <f>'FACTORES EMISION CARBONO'!#REF!*'INVENTARIO PALTA'!#REF!</f>
        <v>#REF!</v>
      </c>
      <c r="Y12" s="19" t="e">
        <f>'FACTORES EMISION CARBONO'!#REF!*'INVENTARIO PALTA'!#REF!</f>
        <v>#REF!</v>
      </c>
      <c r="Z12" s="19" t="e">
        <f>'FACTORES EMISION CARBONO'!#REF!*'INVENTARIO PALTA'!#REF!</f>
        <v>#REF!</v>
      </c>
      <c r="AA12" s="19" t="e">
        <f>'FACTORES EMISION CARBONO'!#REF!*'INVENTARIO PALTA'!#REF!</f>
        <v>#REF!</v>
      </c>
      <c r="AB12" s="19" t="e">
        <f>'FACTORES EMISION CARBONO'!#REF!*'INVENTARIO PALTA'!#REF!</f>
        <v>#REF!</v>
      </c>
      <c r="AC12" s="19" t="e">
        <f>'FACTORES EMISION CARBONO'!#REF!*'INVENTARIO PALTA'!#REF!</f>
        <v>#REF!</v>
      </c>
      <c r="AD12" s="19" t="e">
        <f>'FACTORES EMISION CARBONO'!#REF!*'INVENTARIO PALTA'!#REF!</f>
        <v>#REF!</v>
      </c>
      <c r="AE12" s="19"/>
      <c r="AF12" s="19" t="e">
        <f>'FACTORES EMISION CARBONO'!#REF!*'INVENTARIO PALTA'!#REF!</f>
        <v>#REF!</v>
      </c>
      <c r="AG12" s="19" t="e">
        <f>'FACTORES EMISION CARBONO'!#REF!*'INVENTARIO PALTA'!#REF!</f>
        <v>#REF!</v>
      </c>
      <c r="AH12" s="19" t="e">
        <f>'FACTORES EMISION CARBONO'!#REF!*'INVENTARIO PALTA'!#REF!</f>
        <v>#REF!</v>
      </c>
      <c r="AI12" s="19" t="e">
        <f>'FACTORES EMISION CARBONO'!#REF!*'INVENTARIO PALTA'!#REF!</f>
        <v>#REF!</v>
      </c>
      <c r="AJ12" s="19" t="e">
        <f>'FACTORES EMISION CARBONO'!#REF!*'INVENTARIO PALTA'!#REF!</f>
        <v>#REF!</v>
      </c>
      <c r="AK12" s="19" t="e">
        <f>'FACTORES EMISION CARBONO'!#REF!*'INVENTARIO PALTA'!#REF!</f>
        <v>#REF!</v>
      </c>
      <c r="AL12" s="19" t="e">
        <f>'FACTORES EMISION CARBONO'!#REF!*'INVENTARIO PALTA'!#REF!</f>
        <v>#REF!</v>
      </c>
      <c r="AN12" s="23" t="e">
        <f t="shared" si="0"/>
        <v>#REF!</v>
      </c>
      <c r="AO12" t="e">
        <f>AN12/'INVENTARIO PALTA'!#REF!</f>
        <v>#REF!</v>
      </c>
    </row>
    <row r="13" spans="1:45" hidden="1" x14ac:dyDescent="0.3">
      <c r="A13" s="7" t="s">
        <v>29</v>
      </c>
      <c r="B13" s="1">
        <v>2019</v>
      </c>
      <c r="C13" s="1" t="s">
        <v>12</v>
      </c>
      <c r="D13" s="19" t="e">
        <f>'FACTORES EMISION CARBONO'!#REF!*'INVENTARIO PALTA'!#REF!</f>
        <v>#REF!</v>
      </c>
      <c r="E13" s="19" t="e">
        <f>'FACTORES EMISION CARBONO'!#REF!*'INVENTARIO PALTA'!#REF!</f>
        <v>#REF!</v>
      </c>
      <c r="F13" s="19" t="e">
        <f>'FACTORES EMISION CARBONO'!#REF!*'INVENTARIO PALTA'!#REF!</f>
        <v>#REF!</v>
      </c>
      <c r="G13" s="19" t="e">
        <f>'FACTORES EMISION CARBONO'!#REF!*'INVENTARIO PALTA'!#REF!</f>
        <v>#REF!</v>
      </c>
      <c r="H13" s="19" t="e">
        <f>'FACTORES EMISION CARBONO'!#REF!*'INVENTARIO PALTA'!#REF!</f>
        <v>#REF!</v>
      </c>
      <c r="I13" s="19" t="e">
        <f>'FACTORES EMISION CARBONO'!#REF!*'INVENTARIO PALTA'!#REF!</f>
        <v>#REF!</v>
      </c>
      <c r="J13" s="19" t="e">
        <f>'FACTORES EMISION CARBONO'!#REF!*'INVENTARIO PALTA'!#REF!</f>
        <v>#REF!</v>
      </c>
      <c r="K13" s="19" t="e">
        <f>'FACTORES EMISION CARBONO'!#REF!*'INVENTARIO PALTA'!#REF!</f>
        <v>#REF!</v>
      </c>
      <c r="L13" s="19" t="e">
        <f>'FACTORES EMISION CARBONO'!#REF!*'INVENTARIO PALTA'!#REF!</f>
        <v>#REF!</v>
      </c>
      <c r="M13" s="19" t="e">
        <f>'FACTORES EMISION CARBONO'!#REF!*'INVENTARIO PALTA'!#REF!</f>
        <v>#REF!</v>
      </c>
      <c r="N13" s="19" t="e">
        <f>'FACTORES EMISION CARBONO'!#REF!*'INVENTARIO PALTA'!#REF!</f>
        <v>#REF!</v>
      </c>
      <c r="O13" s="19" t="e">
        <f>'FACTORES EMISION CARBONO'!#REF!*'INVENTARIO PALTA'!#REF!</f>
        <v>#REF!</v>
      </c>
      <c r="P13" s="19" t="e">
        <f>'FACTORES EMISION CARBONO'!#REF!*'INVENTARIO PALTA'!#REF!</f>
        <v>#REF!</v>
      </c>
      <c r="Q13" s="19" t="e">
        <f>'FACTORES EMISION CARBONO'!#REF!*'INVENTARIO PALTA'!#REF!</f>
        <v>#REF!</v>
      </c>
      <c r="R13" s="19" t="e">
        <f>'FACTORES EMISION CARBONO'!#REF!*'INVENTARIO PALTA'!#REF!</f>
        <v>#REF!</v>
      </c>
      <c r="S13" s="19" t="e">
        <f>'FACTORES EMISION CARBONO'!#REF!*'INVENTARIO PALTA'!#REF!</f>
        <v>#REF!</v>
      </c>
      <c r="T13" s="19" t="e">
        <f>'FACTORES EMISION CARBONO'!#REF!*'INVENTARIO PALTA'!#REF!</f>
        <v>#REF!</v>
      </c>
      <c r="U13" s="19" t="e">
        <f>'FACTORES EMISION CARBONO'!#REF!*'INVENTARIO PALTA'!#REF!</f>
        <v>#REF!</v>
      </c>
      <c r="V13" s="19" t="e">
        <f>'FACTORES EMISION CARBONO'!#REF!*'INVENTARIO PALTA'!#REF!</f>
        <v>#REF!</v>
      </c>
      <c r="W13" s="19" t="e">
        <f>'FACTORES EMISION CARBONO'!#REF!*'INVENTARIO PALTA'!#REF!</f>
        <v>#REF!</v>
      </c>
      <c r="X13" s="19" t="e">
        <f>'FACTORES EMISION CARBONO'!#REF!*'INVENTARIO PALTA'!#REF!</f>
        <v>#REF!</v>
      </c>
      <c r="Y13" s="19" t="e">
        <f>'FACTORES EMISION CARBONO'!#REF!*'INVENTARIO PALTA'!#REF!</f>
        <v>#REF!</v>
      </c>
      <c r="Z13" s="19" t="e">
        <f>'FACTORES EMISION CARBONO'!#REF!*'INVENTARIO PALTA'!#REF!</f>
        <v>#REF!</v>
      </c>
      <c r="AA13" s="19" t="e">
        <f>'FACTORES EMISION CARBONO'!#REF!*'INVENTARIO PALTA'!#REF!</f>
        <v>#REF!</v>
      </c>
      <c r="AB13" s="19" t="e">
        <f>'FACTORES EMISION CARBONO'!#REF!*'INVENTARIO PALTA'!#REF!</f>
        <v>#REF!</v>
      </c>
      <c r="AC13" s="19" t="e">
        <f>'FACTORES EMISION CARBONO'!#REF!*'INVENTARIO PALTA'!#REF!</f>
        <v>#REF!</v>
      </c>
      <c r="AD13" s="19" t="e">
        <f>'FACTORES EMISION CARBONO'!#REF!*'INVENTARIO PALTA'!#REF!</f>
        <v>#REF!</v>
      </c>
      <c r="AE13" s="19"/>
      <c r="AF13" s="19" t="e">
        <f>'FACTORES EMISION CARBONO'!#REF!*'INVENTARIO PALTA'!#REF!</f>
        <v>#REF!</v>
      </c>
      <c r="AG13" s="19" t="e">
        <f>'FACTORES EMISION CARBONO'!#REF!*'INVENTARIO PALTA'!#REF!</f>
        <v>#REF!</v>
      </c>
      <c r="AH13" s="19" t="e">
        <f>'FACTORES EMISION CARBONO'!#REF!*'INVENTARIO PALTA'!#REF!</f>
        <v>#REF!</v>
      </c>
      <c r="AI13" s="19" t="e">
        <f>'FACTORES EMISION CARBONO'!#REF!*'INVENTARIO PALTA'!#REF!</f>
        <v>#REF!</v>
      </c>
      <c r="AJ13" s="19" t="e">
        <f>'FACTORES EMISION CARBONO'!#REF!*'INVENTARIO PALTA'!#REF!</f>
        <v>#REF!</v>
      </c>
      <c r="AK13" s="19" t="e">
        <f>'FACTORES EMISION CARBONO'!#REF!*'INVENTARIO PALTA'!#REF!</f>
        <v>#REF!</v>
      </c>
      <c r="AL13" s="19" t="e">
        <f>'FACTORES EMISION CARBONO'!#REF!*'INVENTARIO PALTA'!#REF!</f>
        <v>#REF!</v>
      </c>
      <c r="AN13" s="23" t="e">
        <f t="shared" si="0"/>
        <v>#REF!</v>
      </c>
      <c r="AO13" t="e">
        <f>AN13/'INVENTARIO PALTA'!#REF!</f>
        <v>#REF!</v>
      </c>
    </row>
    <row r="14" spans="1:45" hidden="1" x14ac:dyDescent="0.3">
      <c r="A14" s="7" t="s">
        <v>29</v>
      </c>
      <c r="B14" s="1">
        <v>2019</v>
      </c>
      <c r="C14" s="1" t="s">
        <v>13</v>
      </c>
      <c r="D14" s="19" t="e">
        <f>'FACTORES EMISION CARBONO'!#REF!*'INVENTARIO PALTA'!#REF!</f>
        <v>#REF!</v>
      </c>
      <c r="E14" s="19" t="e">
        <f>'FACTORES EMISION CARBONO'!#REF!*'INVENTARIO PALTA'!#REF!</f>
        <v>#REF!</v>
      </c>
      <c r="F14" s="19" t="e">
        <f>'FACTORES EMISION CARBONO'!#REF!*'INVENTARIO PALTA'!#REF!</f>
        <v>#REF!</v>
      </c>
      <c r="G14" s="19" t="e">
        <f>'FACTORES EMISION CARBONO'!#REF!*'INVENTARIO PALTA'!#REF!</f>
        <v>#REF!</v>
      </c>
      <c r="H14" s="19" t="e">
        <f>'FACTORES EMISION CARBONO'!#REF!*'INVENTARIO PALTA'!#REF!</f>
        <v>#REF!</v>
      </c>
      <c r="I14" s="19" t="e">
        <f>'FACTORES EMISION CARBONO'!#REF!*'INVENTARIO PALTA'!#REF!</f>
        <v>#REF!</v>
      </c>
      <c r="J14" s="19" t="e">
        <f>'FACTORES EMISION CARBONO'!#REF!*'INVENTARIO PALTA'!#REF!</f>
        <v>#REF!</v>
      </c>
      <c r="K14" s="19" t="e">
        <f>'FACTORES EMISION CARBONO'!#REF!*'INVENTARIO PALTA'!#REF!</f>
        <v>#REF!</v>
      </c>
      <c r="L14" s="19" t="e">
        <f>'FACTORES EMISION CARBONO'!#REF!*'INVENTARIO PALTA'!#REF!</f>
        <v>#REF!</v>
      </c>
      <c r="M14" s="19" t="e">
        <f>'FACTORES EMISION CARBONO'!#REF!*'INVENTARIO PALTA'!#REF!</f>
        <v>#REF!</v>
      </c>
      <c r="N14" s="19" t="e">
        <f>'FACTORES EMISION CARBONO'!#REF!*'INVENTARIO PALTA'!#REF!</f>
        <v>#REF!</v>
      </c>
      <c r="O14" s="19" t="e">
        <f>'FACTORES EMISION CARBONO'!#REF!*'INVENTARIO PALTA'!#REF!</f>
        <v>#REF!</v>
      </c>
      <c r="P14" s="19" t="e">
        <f>'FACTORES EMISION CARBONO'!#REF!*'INVENTARIO PALTA'!#REF!</f>
        <v>#REF!</v>
      </c>
      <c r="Q14" s="19" t="e">
        <f>'FACTORES EMISION CARBONO'!#REF!*'INVENTARIO PALTA'!#REF!</f>
        <v>#REF!</v>
      </c>
      <c r="R14" s="19" t="e">
        <f>'FACTORES EMISION CARBONO'!#REF!*'INVENTARIO PALTA'!#REF!</f>
        <v>#REF!</v>
      </c>
      <c r="S14" s="19" t="e">
        <f>'FACTORES EMISION CARBONO'!#REF!*'INVENTARIO PALTA'!#REF!</f>
        <v>#REF!</v>
      </c>
      <c r="T14" s="19" t="e">
        <f>'FACTORES EMISION CARBONO'!#REF!*'INVENTARIO PALTA'!#REF!</f>
        <v>#REF!</v>
      </c>
      <c r="U14" s="19" t="e">
        <f>'FACTORES EMISION CARBONO'!#REF!*'INVENTARIO PALTA'!#REF!</f>
        <v>#REF!</v>
      </c>
      <c r="V14" s="19" t="e">
        <f>'FACTORES EMISION CARBONO'!#REF!*'INVENTARIO PALTA'!#REF!</f>
        <v>#REF!</v>
      </c>
      <c r="W14" s="19" t="e">
        <f>'FACTORES EMISION CARBONO'!#REF!*'INVENTARIO PALTA'!#REF!</f>
        <v>#REF!</v>
      </c>
      <c r="X14" s="19" t="e">
        <f>'FACTORES EMISION CARBONO'!#REF!*'INVENTARIO PALTA'!#REF!</f>
        <v>#REF!</v>
      </c>
      <c r="Y14" s="19" t="e">
        <f>'FACTORES EMISION CARBONO'!#REF!*'INVENTARIO PALTA'!#REF!</f>
        <v>#REF!</v>
      </c>
      <c r="Z14" s="19" t="e">
        <f>'FACTORES EMISION CARBONO'!#REF!*'INVENTARIO PALTA'!#REF!</f>
        <v>#REF!</v>
      </c>
      <c r="AA14" s="19" t="e">
        <f>'FACTORES EMISION CARBONO'!#REF!*'INVENTARIO PALTA'!#REF!</f>
        <v>#REF!</v>
      </c>
      <c r="AB14" s="19" t="e">
        <f>'FACTORES EMISION CARBONO'!#REF!*'INVENTARIO PALTA'!#REF!</f>
        <v>#REF!</v>
      </c>
      <c r="AC14" s="19" t="e">
        <f>'FACTORES EMISION CARBONO'!#REF!*'INVENTARIO PALTA'!#REF!</f>
        <v>#REF!</v>
      </c>
      <c r="AD14" s="19" t="e">
        <f>'FACTORES EMISION CARBONO'!#REF!*'INVENTARIO PALTA'!#REF!</f>
        <v>#REF!</v>
      </c>
      <c r="AE14" s="19"/>
      <c r="AF14" s="19" t="e">
        <f>'FACTORES EMISION CARBONO'!#REF!*'INVENTARIO PALTA'!#REF!</f>
        <v>#REF!</v>
      </c>
      <c r="AG14" s="19" t="e">
        <f>'FACTORES EMISION CARBONO'!#REF!*'INVENTARIO PALTA'!#REF!</f>
        <v>#REF!</v>
      </c>
      <c r="AH14" s="19" t="e">
        <f>'FACTORES EMISION CARBONO'!#REF!*'INVENTARIO PALTA'!#REF!</f>
        <v>#REF!</v>
      </c>
      <c r="AI14" s="19" t="e">
        <f>'FACTORES EMISION CARBONO'!#REF!*'INVENTARIO PALTA'!#REF!</f>
        <v>#REF!</v>
      </c>
      <c r="AJ14" s="19" t="e">
        <f>'FACTORES EMISION CARBONO'!#REF!*'INVENTARIO PALTA'!#REF!</f>
        <v>#REF!</v>
      </c>
      <c r="AK14" s="19" t="e">
        <f>'FACTORES EMISION CARBONO'!#REF!*'INVENTARIO PALTA'!#REF!</f>
        <v>#REF!</v>
      </c>
      <c r="AL14" s="19" t="e">
        <f>'FACTORES EMISION CARBONO'!#REF!*'INVENTARIO PALTA'!#REF!</f>
        <v>#REF!</v>
      </c>
      <c r="AN14" s="23" t="e">
        <f t="shared" si="0"/>
        <v>#REF!</v>
      </c>
      <c r="AO14" t="e">
        <f>AN14/'INVENTARIO PALTA'!#REF!</f>
        <v>#REF!</v>
      </c>
    </row>
    <row r="15" spans="1:45" hidden="1" x14ac:dyDescent="0.3">
      <c r="A15" s="7" t="s">
        <v>29</v>
      </c>
      <c r="B15" s="1">
        <v>2019</v>
      </c>
      <c r="C15" s="1" t="s">
        <v>14</v>
      </c>
      <c r="D15" s="19" t="e">
        <f>'FACTORES EMISION CARBONO'!#REF!*'INVENTARIO PALTA'!#REF!</f>
        <v>#REF!</v>
      </c>
      <c r="E15" s="19" t="e">
        <f>'FACTORES EMISION CARBONO'!#REF!*'INVENTARIO PALTA'!#REF!</f>
        <v>#REF!</v>
      </c>
      <c r="F15" s="19" t="e">
        <f>'FACTORES EMISION CARBONO'!#REF!*'INVENTARIO PALTA'!#REF!</f>
        <v>#REF!</v>
      </c>
      <c r="G15" s="19" t="e">
        <f>'FACTORES EMISION CARBONO'!#REF!*'INVENTARIO PALTA'!#REF!</f>
        <v>#REF!</v>
      </c>
      <c r="H15" s="19" t="e">
        <f>'FACTORES EMISION CARBONO'!#REF!*'INVENTARIO PALTA'!#REF!</f>
        <v>#REF!</v>
      </c>
      <c r="I15" s="19" t="e">
        <f>'FACTORES EMISION CARBONO'!#REF!*'INVENTARIO PALTA'!#REF!</f>
        <v>#REF!</v>
      </c>
      <c r="J15" s="19" t="e">
        <f>'FACTORES EMISION CARBONO'!#REF!*'INVENTARIO PALTA'!#REF!</f>
        <v>#REF!</v>
      </c>
      <c r="K15" s="19" t="e">
        <f>'FACTORES EMISION CARBONO'!#REF!*'INVENTARIO PALTA'!#REF!</f>
        <v>#REF!</v>
      </c>
      <c r="L15" s="19" t="e">
        <f>'FACTORES EMISION CARBONO'!#REF!*'INVENTARIO PALTA'!#REF!</f>
        <v>#REF!</v>
      </c>
      <c r="M15" s="19" t="e">
        <f>'FACTORES EMISION CARBONO'!#REF!*'INVENTARIO PALTA'!#REF!</f>
        <v>#REF!</v>
      </c>
      <c r="N15" s="19" t="e">
        <f>'FACTORES EMISION CARBONO'!#REF!*'INVENTARIO PALTA'!#REF!</f>
        <v>#REF!</v>
      </c>
      <c r="O15" s="19" t="e">
        <f>'FACTORES EMISION CARBONO'!#REF!*'INVENTARIO PALTA'!#REF!</f>
        <v>#REF!</v>
      </c>
      <c r="P15" s="19" t="e">
        <f>'FACTORES EMISION CARBONO'!#REF!*'INVENTARIO PALTA'!#REF!</f>
        <v>#REF!</v>
      </c>
      <c r="Q15" s="19" t="e">
        <f>'FACTORES EMISION CARBONO'!#REF!*'INVENTARIO PALTA'!#REF!</f>
        <v>#REF!</v>
      </c>
      <c r="R15" s="19" t="e">
        <f>'FACTORES EMISION CARBONO'!#REF!*'INVENTARIO PALTA'!#REF!</f>
        <v>#REF!</v>
      </c>
      <c r="S15" s="19" t="e">
        <f>'FACTORES EMISION CARBONO'!#REF!*'INVENTARIO PALTA'!#REF!</f>
        <v>#REF!</v>
      </c>
      <c r="T15" s="19" t="e">
        <f>'FACTORES EMISION CARBONO'!#REF!*'INVENTARIO PALTA'!#REF!</f>
        <v>#REF!</v>
      </c>
      <c r="U15" s="19" t="e">
        <f>'FACTORES EMISION CARBONO'!#REF!*'INVENTARIO PALTA'!#REF!</f>
        <v>#REF!</v>
      </c>
      <c r="V15" s="19" t="e">
        <f>'FACTORES EMISION CARBONO'!#REF!*'INVENTARIO PALTA'!#REF!</f>
        <v>#REF!</v>
      </c>
      <c r="W15" s="19" t="e">
        <f>'FACTORES EMISION CARBONO'!#REF!*'INVENTARIO PALTA'!#REF!</f>
        <v>#REF!</v>
      </c>
      <c r="X15" s="19" t="e">
        <f>'FACTORES EMISION CARBONO'!#REF!*'INVENTARIO PALTA'!#REF!</f>
        <v>#REF!</v>
      </c>
      <c r="Y15" s="19" t="e">
        <f>'FACTORES EMISION CARBONO'!#REF!*'INVENTARIO PALTA'!#REF!</f>
        <v>#REF!</v>
      </c>
      <c r="Z15" s="19" t="e">
        <f>'FACTORES EMISION CARBONO'!#REF!*'INVENTARIO PALTA'!#REF!</f>
        <v>#REF!</v>
      </c>
      <c r="AA15" s="19" t="e">
        <f>'FACTORES EMISION CARBONO'!#REF!*'INVENTARIO PALTA'!#REF!</f>
        <v>#REF!</v>
      </c>
      <c r="AB15" s="19" t="e">
        <f>'FACTORES EMISION CARBONO'!#REF!*'INVENTARIO PALTA'!#REF!</f>
        <v>#REF!</v>
      </c>
      <c r="AC15" s="19" t="e">
        <f>'FACTORES EMISION CARBONO'!#REF!*'INVENTARIO PALTA'!#REF!</f>
        <v>#REF!</v>
      </c>
      <c r="AD15" s="19" t="e">
        <f>'FACTORES EMISION CARBONO'!#REF!*'INVENTARIO PALTA'!#REF!</f>
        <v>#REF!</v>
      </c>
      <c r="AE15" s="19"/>
      <c r="AF15" s="19" t="e">
        <f>'FACTORES EMISION CARBONO'!#REF!*'INVENTARIO PALTA'!#REF!</f>
        <v>#REF!</v>
      </c>
      <c r="AG15" s="19" t="e">
        <f>'FACTORES EMISION CARBONO'!#REF!*'INVENTARIO PALTA'!#REF!</f>
        <v>#REF!</v>
      </c>
      <c r="AH15" s="19" t="e">
        <f>'FACTORES EMISION CARBONO'!#REF!*'INVENTARIO PALTA'!#REF!</f>
        <v>#REF!</v>
      </c>
      <c r="AI15" s="19" t="e">
        <f>'FACTORES EMISION CARBONO'!#REF!*'INVENTARIO PALTA'!#REF!</f>
        <v>#REF!</v>
      </c>
      <c r="AJ15" s="19" t="e">
        <f>'FACTORES EMISION CARBONO'!#REF!*'INVENTARIO PALTA'!#REF!</f>
        <v>#REF!</v>
      </c>
      <c r="AK15" s="19" t="e">
        <f>'FACTORES EMISION CARBONO'!#REF!*'INVENTARIO PALTA'!#REF!</f>
        <v>#REF!</v>
      </c>
      <c r="AL15" s="19" t="e">
        <f>'FACTORES EMISION CARBONO'!#REF!*'INVENTARIO PALTA'!#REF!</f>
        <v>#REF!</v>
      </c>
      <c r="AN15" s="23" t="e">
        <f t="shared" si="0"/>
        <v>#REF!</v>
      </c>
      <c r="AO15" t="e">
        <f>AN15/'INVENTARIO PALTA'!#REF!</f>
        <v>#REF!</v>
      </c>
    </row>
    <row r="16" spans="1:45" hidden="1" x14ac:dyDescent="0.3">
      <c r="A16" s="7" t="s">
        <v>29</v>
      </c>
      <c r="B16" s="2">
        <v>2020</v>
      </c>
      <c r="C16" s="2" t="s">
        <v>15</v>
      </c>
      <c r="D16" s="20" t="e">
        <f>'FACTORES EMISION CARBONO'!#REF!*'INVENTARIO PALTA'!#REF!</f>
        <v>#REF!</v>
      </c>
      <c r="E16" s="20" t="e">
        <f>'FACTORES EMISION CARBONO'!#REF!*'INVENTARIO PALTA'!#REF!</f>
        <v>#REF!</v>
      </c>
      <c r="F16" s="20" t="e">
        <f>'FACTORES EMISION CARBONO'!#REF!*'INVENTARIO PALTA'!#REF!</f>
        <v>#REF!</v>
      </c>
      <c r="G16" s="20" t="e">
        <f>'FACTORES EMISION CARBONO'!#REF!*'INVENTARIO PALTA'!#REF!</f>
        <v>#REF!</v>
      </c>
      <c r="H16" s="20" t="e">
        <f>'FACTORES EMISION CARBONO'!#REF!*'INVENTARIO PALTA'!#REF!</f>
        <v>#REF!</v>
      </c>
      <c r="I16" s="20" t="e">
        <f>'FACTORES EMISION CARBONO'!#REF!*'INVENTARIO PALTA'!#REF!</f>
        <v>#REF!</v>
      </c>
      <c r="J16" s="20" t="e">
        <f>'FACTORES EMISION CARBONO'!#REF!*'INVENTARIO PALTA'!#REF!</f>
        <v>#REF!</v>
      </c>
      <c r="K16" s="20" t="e">
        <f>'FACTORES EMISION CARBONO'!#REF!*'INVENTARIO PALTA'!#REF!</f>
        <v>#REF!</v>
      </c>
      <c r="L16" s="20" t="e">
        <f>'FACTORES EMISION CARBONO'!#REF!*'INVENTARIO PALTA'!#REF!</f>
        <v>#REF!</v>
      </c>
      <c r="M16" s="20" t="e">
        <f>'FACTORES EMISION CARBONO'!#REF!*'INVENTARIO PALTA'!#REF!</f>
        <v>#REF!</v>
      </c>
      <c r="N16" s="20" t="e">
        <f>'FACTORES EMISION CARBONO'!#REF!*'INVENTARIO PALTA'!#REF!</f>
        <v>#REF!</v>
      </c>
      <c r="O16" s="20" t="e">
        <f>'FACTORES EMISION CARBONO'!#REF!*'INVENTARIO PALTA'!#REF!</f>
        <v>#REF!</v>
      </c>
      <c r="P16" s="20" t="e">
        <f>'FACTORES EMISION CARBONO'!#REF!*'INVENTARIO PALTA'!#REF!</f>
        <v>#REF!</v>
      </c>
      <c r="Q16" s="20" t="e">
        <f>'FACTORES EMISION CARBONO'!#REF!*'INVENTARIO PALTA'!#REF!</f>
        <v>#REF!</v>
      </c>
      <c r="R16" s="20" t="e">
        <f>'FACTORES EMISION CARBONO'!#REF!*'INVENTARIO PALTA'!#REF!</f>
        <v>#REF!</v>
      </c>
      <c r="S16" s="20" t="e">
        <f>'FACTORES EMISION CARBONO'!#REF!*'INVENTARIO PALTA'!#REF!</f>
        <v>#REF!</v>
      </c>
      <c r="T16" s="20" t="e">
        <f>'FACTORES EMISION CARBONO'!#REF!*'INVENTARIO PALTA'!#REF!</f>
        <v>#REF!</v>
      </c>
      <c r="U16" s="20" t="e">
        <f>'FACTORES EMISION CARBONO'!#REF!*'INVENTARIO PALTA'!#REF!</f>
        <v>#REF!</v>
      </c>
      <c r="V16" s="20" t="e">
        <f>'FACTORES EMISION CARBONO'!#REF!*'INVENTARIO PALTA'!#REF!</f>
        <v>#REF!</v>
      </c>
      <c r="W16" s="20" t="e">
        <f>'FACTORES EMISION CARBONO'!#REF!*'INVENTARIO PALTA'!#REF!</f>
        <v>#REF!</v>
      </c>
      <c r="X16" s="20" t="e">
        <f>'FACTORES EMISION CARBONO'!#REF!*'INVENTARIO PALTA'!#REF!</f>
        <v>#REF!</v>
      </c>
      <c r="Y16" s="20" t="e">
        <f>'FACTORES EMISION CARBONO'!#REF!*'INVENTARIO PALTA'!#REF!</f>
        <v>#REF!</v>
      </c>
      <c r="Z16" s="20" t="e">
        <f>'FACTORES EMISION CARBONO'!#REF!*'INVENTARIO PALTA'!#REF!</f>
        <v>#REF!</v>
      </c>
      <c r="AA16" s="20" t="e">
        <f>'FACTORES EMISION CARBONO'!#REF!*'INVENTARIO PALTA'!#REF!</f>
        <v>#REF!</v>
      </c>
      <c r="AB16" s="20" t="e">
        <f>'FACTORES EMISION CARBONO'!#REF!*'INVENTARIO PALTA'!#REF!</f>
        <v>#REF!</v>
      </c>
      <c r="AC16" s="20" t="e">
        <f>'FACTORES EMISION CARBONO'!#REF!*'INVENTARIO PALTA'!#REF!</f>
        <v>#REF!</v>
      </c>
      <c r="AD16" s="20" t="e">
        <f>'FACTORES EMISION CARBONO'!#REF!*'INVENTARIO PALTA'!#REF!</f>
        <v>#REF!</v>
      </c>
      <c r="AE16" s="20"/>
      <c r="AF16" s="20" t="e">
        <f>'FACTORES EMISION CARBONO'!#REF!*'INVENTARIO PALTA'!#REF!</f>
        <v>#REF!</v>
      </c>
      <c r="AG16" s="20" t="e">
        <f>'FACTORES EMISION CARBONO'!#REF!*'INVENTARIO PALTA'!#REF!</f>
        <v>#REF!</v>
      </c>
      <c r="AH16" s="20" t="e">
        <f>'FACTORES EMISION CARBONO'!#REF!*'INVENTARIO PALTA'!#REF!</f>
        <v>#REF!</v>
      </c>
      <c r="AI16" s="20" t="e">
        <f>'FACTORES EMISION CARBONO'!#REF!*'INVENTARIO PALTA'!#REF!</f>
        <v>#REF!</v>
      </c>
      <c r="AJ16" s="20" t="e">
        <f>'FACTORES EMISION CARBONO'!#REF!*'INVENTARIO PALTA'!#REF!</f>
        <v>#REF!</v>
      </c>
      <c r="AK16" s="20" t="e">
        <f>'FACTORES EMISION CARBONO'!#REF!*'INVENTARIO PALTA'!#REF!</f>
        <v>#REF!</v>
      </c>
      <c r="AL16" s="20" t="e">
        <f>'FACTORES EMISION CARBONO'!#REF!*'INVENTARIO PALTA'!#REF!</f>
        <v>#REF!</v>
      </c>
      <c r="AN16" s="23" t="e">
        <f t="shared" si="0"/>
        <v>#REF!</v>
      </c>
      <c r="AO16" t="e">
        <f>AN16/'INVENTARIO PALTA'!#REF!</f>
        <v>#REF!</v>
      </c>
    </row>
    <row r="17" spans="1:41" hidden="1" x14ac:dyDescent="0.3">
      <c r="A17" s="7" t="s">
        <v>29</v>
      </c>
      <c r="B17" s="2">
        <v>2020</v>
      </c>
      <c r="C17" s="2" t="s">
        <v>4</v>
      </c>
      <c r="D17" s="20" t="e">
        <f>'FACTORES EMISION CARBONO'!#REF!*'INVENTARIO PALTA'!#REF!</f>
        <v>#REF!</v>
      </c>
      <c r="E17" s="20" t="e">
        <f>'FACTORES EMISION CARBONO'!#REF!*'INVENTARIO PALTA'!#REF!</f>
        <v>#REF!</v>
      </c>
      <c r="F17" s="20" t="e">
        <f>'FACTORES EMISION CARBONO'!#REF!*'INVENTARIO PALTA'!#REF!</f>
        <v>#REF!</v>
      </c>
      <c r="G17" s="20" t="e">
        <f>'FACTORES EMISION CARBONO'!#REF!*'INVENTARIO PALTA'!#REF!</f>
        <v>#REF!</v>
      </c>
      <c r="H17" s="20" t="e">
        <f>'FACTORES EMISION CARBONO'!#REF!*'INVENTARIO PALTA'!#REF!</f>
        <v>#REF!</v>
      </c>
      <c r="I17" s="20" t="e">
        <f>'FACTORES EMISION CARBONO'!#REF!*'INVENTARIO PALTA'!#REF!</f>
        <v>#REF!</v>
      </c>
      <c r="J17" s="20" t="e">
        <f>'FACTORES EMISION CARBONO'!#REF!*'INVENTARIO PALTA'!#REF!</f>
        <v>#REF!</v>
      </c>
      <c r="K17" s="20" t="e">
        <f>'FACTORES EMISION CARBONO'!#REF!*'INVENTARIO PALTA'!#REF!</f>
        <v>#REF!</v>
      </c>
      <c r="L17" s="20" t="e">
        <f>'FACTORES EMISION CARBONO'!#REF!*'INVENTARIO PALTA'!#REF!</f>
        <v>#REF!</v>
      </c>
      <c r="M17" s="20" t="e">
        <f>'FACTORES EMISION CARBONO'!#REF!*'INVENTARIO PALTA'!#REF!</f>
        <v>#REF!</v>
      </c>
      <c r="N17" s="20" t="e">
        <f>'FACTORES EMISION CARBONO'!#REF!*'INVENTARIO PALTA'!#REF!</f>
        <v>#REF!</v>
      </c>
      <c r="O17" s="20" t="e">
        <f>'FACTORES EMISION CARBONO'!#REF!*'INVENTARIO PALTA'!#REF!</f>
        <v>#REF!</v>
      </c>
      <c r="P17" s="20" t="e">
        <f>'FACTORES EMISION CARBONO'!#REF!*'INVENTARIO PALTA'!#REF!</f>
        <v>#REF!</v>
      </c>
      <c r="Q17" s="20" t="e">
        <f>'FACTORES EMISION CARBONO'!#REF!*'INVENTARIO PALTA'!#REF!</f>
        <v>#REF!</v>
      </c>
      <c r="R17" s="20" t="e">
        <f>'FACTORES EMISION CARBONO'!#REF!*'INVENTARIO PALTA'!#REF!</f>
        <v>#REF!</v>
      </c>
      <c r="S17" s="20" t="e">
        <f>'FACTORES EMISION CARBONO'!#REF!*'INVENTARIO PALTA'!#REF!</f>
        <v>#REF!</v>
      </c>
      <c r="T17" s="20" t="e">
        <f>'FACTORES EMISION CARBONO'!#REF!*'INVENTARIO PALTA'!#REF!</f>
        <v>#REF!</v>
      </c>
      <c r="U17" s="20" t="e">
        <f>'FACTORES EMISION CARBONO'!#REF!*'INVENTARIO PALTA'!#REF!</f>
        <v>#REF!</v>
      </c>
      <c r="V17" s="20" t="e">
        <f>'FACTORES EMISION CARBONO'!#REF!*'INVENTARIO PALTA'!#REF!</f>
        <v>#REF!</v>
      </c>
      <c r="W17" s="20" t="e">
        <f>'FACTORES EMISION CARBONO'!#REF!*'INVENTARIO PALTA'!#REF!</f>
        <v>#REF!</v>
      </c>
      <c r="X17" s="20" t="e">
        <f>'FACTORES EMISION CARBONO'!#REF!*'INVENTARIO PALTA'!#REF!</f>
        <v>#REF!</v>
      </c>
      <c r="Y17" s="20" t="e">
        <f>'FACTORES EMISION CARBONO'!#REF!*'INVENTARIO PALTA'!#REF!</f>
        <v>#REF!</v>
      </c>
      <c r="Z17" s="20" t="e">
        <f>'FACTORES EMISION CARBONO'!#REF!*'INVENTARIO PALTA'!#REF!</f>
        <v>#REF!</v>
      </c>
      <c r="AA17" s="20" t="e">
        <f>'FACTORES EMISION CARBONO'!#REF!*'INVENTARIO PALTA'!#REF!</f>
        <v>#REF!</v>
      </c>
      <c r="AB17" s="20" t="e">
        <f>'FACTORES EMISION CARBONO'!#REF!*'INVENTARIO PALTA'!#REF!</f>
        <v>#REF!</v>
      </c>
      <c r="AC17" s="20" t="e">
        <f>'FACTORES EMISION CARBONO'!#REF!*'INVENTARIO PALTA'!#REF!</f>
        <v>#REF!</v>
      </c>
      <c r="AD17" s="20" t="e">
        <f>'FACTORES EMISION CARBONO'!#REF!*'INVENTARIO PALTA'!#REF!</f>
        <v>#REF!</v>
      </c>
      <c r="AE17" s="20"/>
      <c r="AF17" s="20" t="e">
        <f>'FACTORES EMISION CARBONO'!#REF!*'INVENTARIO PALTA'!#REF!</f>
        <v>#REF!</v>
      </c>
      <c r="AG17" s="20" t="e">
        <f>'FACTORES EMISION CARBONO'!#REF!*'INVENTARIO PALTA'!#REF!</f>
        <v>#REF!</v>
      </c>
      <c r="AH17" s="20" t="e">
        <f>'FACTORES EMISION CARBONO'!#REF!*'INVENTARIO PALTA'!#REF!</f>
        <v>#REF!</v>
      </c>
      <c r="AI17" s="20" t="e">
        <f>'FACTORES EMISION CARBONO'!#REF!*'INVENTARIO PALTA'!#REF!</f>
        <v>#REF!</v>
      </c>
      <c r="AJ17" s="20" t="e">
        <f>'FACTORES EMISION CARBONO'!#REF!*'INVENTARIO PALTA'!#REF!</f>
        <v>#REF!</v>
      </c>
      <c r="AK17" s="20" t="e">
        <f>'FACTORES EMISION CARBONO'!#REF!*'INVENTARIO PALTA'!#REF!</f>
        <v>#REF!</v>
      </c>
      <c r="AL17" s="20" t="e">
        <f>'FACTORES EMISION CARBONO'!#REF!*'INVENTARIO PALTA'!#REF!</f>
        <v>#REF!</v>
      </c>
      <c r="AN17" s="23" t="e">
        <f t="shared" si="0"/>
        <v>#REF!</v>
      </c>
      <c r="AO17" t="e">
        <f>AN17/'INVENTARIO PALTA'!#REF!</f>
        <v>#REF!</v>
      </c>
    </row>
    <row r="18" spans="1:41" hidden="1" x14ac:dyDescent="0.3">
      <c r="A18" s="7" t="s">
        <v>29</v>
      </c>
      <c r="B18" s="2">
        <v>2020</v>
      </c>
      <c r="C18" s="2" t="s">
        <v>5</v>
      </c>
      <c r="D18" s="20" t="e">
        <f>'FACTORES EMISION CARBONO'!#REF!*'INVENTARIO PALTA'!#REF!</f>
        <v>#REF!</v>
      </c>
      <c r="E18" s="20" t="e">
        <f>'FACTORES EMISION CARBONO'!#REF!*'INVENTARIO PALTA'!#REF!</f>
        <v>#REF!</v>
      </c>
      <c r="F18" s="20" t="e">
        <f>'FACTORES EMISION CARBONO'!#REF!*'INVENTARIO PALTA'!#REF!</f>
        <v>#REF!</v>
      </c>
      <c r="G18" s="20" t="e">
        <f>'FACTORES EMISION CARBONO'!#REF!*'INVENTARIO PALTA'!#REF!</f>
        <v>#REF!</v>
      </c>
      <c r="H18" s="20" t="e">
        <f>'FACTORES EMISION CARBONO'!#REF!*'INVENTARIO PALTA'!#REF!</f>
        <v>#REF!</v>
      </c>
      <c r="I18" s="20" t="e">
        <f>'FACTORES EMISION CARBONO'!#REF!*'INVENTARIO PALTA'!#REF!</f>
        <v>#REF!</v>
      </c>
      <c r="J18" s="20" t="e">
        <f>'FACTORES EMISION CARBONO'!#REF!*'INVENTARIO PALTA'!#REF!</f>
        <v>#REF!</v>
      </c>
      <c r="K18" s="20" t="e">
        <f>'FACTORES EMISION CARBONO'!#REF!*'INVENTARIO PALTA'!#REF!</f>
        <v>#REF!</v>
      </c>
      <c r="L18" s="20" t="e">
        <f>'FACTORES EMISION CARBONO'!#REF!*'INVENTARIO PALTA'!#REF!</f>
        <v>#REF!</v>
      </c>
      <c r="M18" s="20" t="e">
        <f>'FACTORES EMISION CARBONO'!#REF!*'INVENTARIO PALTA'!#REF!</f>
        <v>#REF!</v>
      </c>
      <c r="N18" s="20" t="e">
        <f>'FACTORES EMISION CARBONO'!#REF!*'INVENTARIO PALTA'!#REF!</f>
        <v>#REF!</v>
      </c>
      <c r="O18" s="20" t="e">
        <f>'FACTORES EMISION CARBONO'!#REF!*'INVENTARIO PALTA'!#REF!</f>
        <v>#REF!</v>
      </c>
      <c r="P18" s="20" t="e">
        <f>'FACTORES EMISION CARBONO'!#REF!*'INVENTARIO PALTA'!#REF!</f>
        <v>#REF!</v>
      </c>
      <c r="Q18" s="20" t="e">
        <f>'FACTORES EMISION CARBONO'!#REF!*'INVENTARIO PALTA'!#REF!</f>
        <v>#REF!</v>
      </c>
      <c r="R18" s="20" t="e">
        <f>'FACTORES EMISION CARBONO'!#REF!*'INVENTARIO PALTA'!#REF!</f>
        <v>#REF!</v>
      </c>
      <c r="S18" s="20" t="e">
        <f>'FACTORES EMISION CARBONO'!#REF!*'INVENTARIO PALTA'!#REF!</f>
        <v>#REF!</v>
      </c>
      <c r="T18" s="20" t="e">
        <f>'FACTORES EMISION CARBONO'!#REF!*'INVENTARIO PALTA'!#REF!</f>
        <v>#REF!</v>
      </c>
      <c r="U18" s="20" t="e">
        <f>'FACTORES EMISION CARBONO'!#REF!*'INVENTARIO PALTA'!#REF!</f>
        <v>#REF!</v>
      </c>
      <c r="V18" s="20" t="e">
        <f>'FACTORES EMISION CARBONO'!#REF!*'INVENTARIO PALTA'!#REF!</f>
        <v>#REF!</v>
      </c>
      <c r="W18" s="20" t="e">
        <f>'FACTORES EMISION CARBONO'!#REF!*'INVENTARIO PALTA'!#REF!</f>
        <v>#REF!</v>
      </c>
      <c r="X18" s="20" t="e">
        <f>'FACTORES EMISION CARBONO'!#REF!*'INVENTARIO PALTA'!#REF!</f>
        <v>#REF!</v>
      </c>
      <c r="Y18" s="20" t="e">
        <f>'FACTORES EMISION CARBONO'!#REF!*'INVENTARIO PALTA'!#REF!</f>
        <v>#REF!</v>
      </c>
      <c r="Z18" s="20" t="e">
        <f>'FACTORES EMISION CARBONO'!#REF!*'INVENTARIO PALTA'!#REF!</f>
        <v>#REF!</v>
      </c>
      <c r="AA18" s="20" t="e">
        <f>'FACTORES EMISION CARBONO'!#REF!*'INVENTARIO PALTA'!#REF!</f>
        <v>#REF!</v>
      </c>
      <c r="AB18" s="20" t="e">
        <f>'FACTORES EMISION CARBONO'!#REF!*'INVENTARIO PALTA'!#REF!</f>
        <v>#REF!</v>
      </c>
      <c r="AC18" s="20" t="e">
        <f>'FACTORES EMISION CARBONO'!#REF!*'INVENTARIO PALTA'!#REF!</f>
        <v>#REF!</v>
      </c>
      <c r="AD18" s="20" t="e">
        <f>'FACTORES EMISION CARBONO'!#REF!*'INVENTARIO PALTA'!#REF!</f>
        <v>#REF!</v>
      </c>
      <c r="AE18" s="20"/>
      <c r="AF18" s="20" t="e">
        <f>'FACTORES EMISION CARBONO'!#REF!*'INVENTARIO PALTA'!#REF!</f>
        <v>#REF!</v>
      </c>
      <c r="AG18" s="20" t="e">
        <f>'FACTORES EMISION CARBONO'!#REF!*'INVENTARIO PALTA'!#REF!</f>
        <v>#REF!</v>
      </c>
      <c r="AH18" s="20" t="e">
        <f>'FACTORES EMISION CARBONO'!#REF!*'INVENTARIO PALTA'!#REF!</f>
        <v>#REF!</v>
      </c>
      <c r="AI18" s="20" t="e">
        <f>'FACTORES EMISION CARBONO'!#REF!*'INVENTARIO PALTA'!#REF!</f>
        <v>#REF!</v>
      </c>
      <c r="AJ18" s="20" t="e">
        <f>'FACTORES EMISION CARBONO'!#REF!*'INVENTARIO PALTA'!#REF!</f>
        <v>#REF!</v>
      </c>
      <c r="AK18" s="20" t="e">
        <f>'FACTORES EMISION CARBONO'!#REF!*'INVENTARIO PALTA'!#REF!</f>
        <v>#REF!</v>
      </c>
      <c r="AL18" s="20" t="e">
        <f>'FACTORES EMISION CARBONO'!#REF!*'INVENTARIO PALTA'!#REF!</f>
        <v>#REF!</v>
      </c>
      <c r="AN18" s="23" t="e">
        <f t="shared" si="0"/>
        <v>#REF!</v>
      </c>
      <c r="AO18" t="e">
        <f>AN18/'INVENTARIO PALTA'!#REF!</f>
        <v>#REF!</v>
      </c>
    </row>
    <row r="19" spans="1:41" hidden="1" x14ac:dyDescent="0.3">
      <c r="A19" s="7" t="s">
        <v>29</v>
      </c>
      <c r="B19" s="2">
        <v>2020</v>
      </c>
      <c r="C19" s="2" t="s">
        <v>6</v>
      </c>
      <c r="D19" s="20" t="e">
        <f>'FACTORES EMISION CARBONO'!#REF!*'INVENTARIO PALTA'!#REF!</f>
        <v>#REF!</v>
      </c>
      <c r="E19" s="20" t="e">
        <f>'FACTORES EMISION CARBONO'!#REF!*'INVENTARIO PALTA'!#REF!</f>
        <v>#REF!</v>
      </c>
      <c r="F19" s="20" t="e">
        <f>'FACTORES EMISION CARBONO'!#REF!*'INVENTARIO PALTA'!#REF!</f>
        <v>#REF!</v>
      </c>
      <c r="G19" s="20" t="e">
        <f>'FACTORES EMISION CARBONO'!#REF!*'INVENTARIO PALTA'!#REF!</f>
        <v>#REF!</v>
      </c>
      <c r="H19" s="20" t="e">
        <f>'FACTORES EMISION CARBONO'!#REF!*'INVENTARIO PALTA'!#REF!</f>
        <v>#REF!</v>
      </c>
      <c r="I19" s="20" t="e">
        <f>'FACTORES EMISION CARBONO'!#REF!*'INVENTARIO PALTA'!#REF!</f>
        <v>#REF!</v>
      </c>
      <c r="J19" s="20" t="e">
        <f>'FACTORES EMISION CARBONO'!#REF!*'INVENTARIO PALTA'!#REF!</f>
        <v>#REF!</v>
      </c>
      <c r="K19" s="20" t="e">
        <f>'FACTORES EMISION CARBONO'!#REF!*'INVENTARIO PALTA'!#REF!</f>
        <v>#REF!</v>
      </c>
      <c r="L19" s="20" t="e">
        <f>'FACTORES EMISION CARBONO'!#REF!*'INVENTARIO PALTA'!#REF!</f>
        <v>#REF!</v>
      </c>
      <c r="M19" s="20" t="e">
        <f>'FACTORES EMISION CARBONO'!#REF!*'INVENTARIO PALTA'!#REF!</f>
        <v>#REF!</v>
      </c>
      <c r="N19" s="20" t="e">
        <f>'FACTORES EMISION CARBONO'!#REF!*'INVENTARIO PALTA'!#REF!</f>
        <v>#REF!</v>
      </c>
      <c r="O19" s="20" t="e">
        <f>'FACTORES EMISION CARBONO'!#REF!*'INVENTARIO PALTA'!#REF!</f>
        <v>#REF!</v>
      </c>
      <c r="P19" s="20" t="e">
        <f>'FACTORES EMISION CARBONO'!#REF!*'INVENTARIO PALTA'!#REF!</f>
        <v>#REF!</v>
      </c>
      <c r="Q19" s="20" t="e">
        <f>'FACTORES EMISION CARBONO'!#REF!*'INVENTARIO PALTA'!#REF!</f>
        <v>#REF!</v>
      </c>
      <c r="R19" s="20" t="e">
        <f>'FACTORES EMISION CARBONO'!#REF!*'INVENTARIO PALTA'!#REF!</f>
        <v>#REF!</v>
      </c>
      <c r="S19" s="20" t="e">
        <f>'FACTORES EMISION CARBONO'!#REF!*'INVENTARIO PALTA'!#REF!</f>
        <v>#REF!</v>
      </c>
      <c r="T19" s="20" t="e">
        <f>'FACTORES EMISION CARBONO'!#REF!*'INVENTARIO PALTA'!#REF!</f>
        <v>#REF!</v>
      </c>
      <c r="U19" s="20" t="e">
        <f>'FACTORES EMISION CARBONO'!#REF!*'INVENTARIO PALTA'!#REF!</f>
        <v>#REF!</v>
      </c>
      <c r="V19" s="20" t="e">
        <f>'FACTORES EMISION CARBONO'!#REF!*'INVENTARIO PALTA'!#REF!</f>
        <v>#REF!</v>
      </c>
      <c r="W19" s="20" t="e">
        <f>'FACTORES EMISION CARBONO'!#REF!*'INVENTARIO PALTA'!#REF!</f>
        <v>#REF!</v>
      </c>
      <c r="X19" s="20" t="e">
        <f>'FACTORES EMISION CARBONO'!#REF!*'INVENTARIO PALTA'!#REF!</f>
        <v>#REF!</v>
      </c>
      <c r="Y19" s="20" t="e">
        <f>'FACTORES EMISION CARBONO'!#REF!*'INVENTARIO PALTA'!#REF!</f>
        <v>#REF!</v>
      </c>
      <c r="Z19" s="20" t="e">
        <f>'FACTORES EMISION CARBONO'!#REF!*'INVENTARIO PALTA'!#REF!</f>
        <v>#REF!</v>
      </c>
      <c r="AA19" s="20" t="e">
        <f>'FACTORES EMISION CARBONO'!#REF!*'INVENTARIO PALTA'!#REF!</f>
        <v>#REF!</v>
      </c>
      <c r="AB19" s="20" t="e">
        <f>'FACTORES EMISION CARBONO'!#REF!*'INVENTARIO PALTA'!#REF!</f>
        <v>#REF!</v>
      </c>
      <c r="AC19" s="20" t="e">
        <f>'FACTORES EMISION CARBONO'!#REF!*'INVENTARIO PALTA'!#REF!</f>
        <v>#REF!</v>
      </c>
      <c r="AD19" s="20" t="e">
        <f>'FACTORES EMISION CARBONO'!#REF!*'INVENTARIO PALTA'!#REF!</f>
        <v>#REF!</v>
      </c>
      <c r="AE19" s="20"/>
      <c r="AF19" s="20" t="e">
        <f>'FACTORES EMISION CARBONO'!#REF!*'INVENTARIO PALTA'!#REF!</f>
        <v>#REF!</v>
      </c>
      <c r="AG19" s="20" t="e">
        <f>'FACTORES EMISION CARBONO'!#REF!*'INVENTARIO PALTA'!#REF!</f>
        <v>#REF!</v>
      </c>
      <c r="AH19" s="20" t="e">
        <f>'FACTORES EMISION CARBONO'!#REF!*'INVENTARIO PALTA'!#REF!</f>
        <v>#REF!</v>
      </c>
      <c r="AI19" s="20" t="e">
        <f>'FACTORES EMISION CARBONO'!#REF!*'INVENTARIO PALTA'!#REF!</f>
        <v>#REF!</v>
      </c>
      <c r="AJ19" s="20" t="e">
        <f>'FACTORES EMISION CARBONO'!#REF!*'INVENTARIO PALTA'!#REF!</f>
        <v>#REF!</v>
      </c>
      <c r="AK19" s="20" t="e">
        <f>'FACTORES EMISION CARBONO'!#REF!*'INVENTARIO PALTA'!#REF!</f>
        <v>#REF!</v>
      </c>
      <c r="AL19" s="20" t="e">
        <f>'FACTORES EMISION CARBONO'!#REF!*'INVENTARIO PALTA'!#REF!</f>
        <v>#REF!</v>
      </c>
      <c r="AN19" s="23" t="e">
        <f t="shared" si="0"/>
        <v>#REF!</v>
      </c>
      <c r="AO19" t="e">
        <f>AN19/'INVENTARIO PALTA'!#REF!</f>
        <v>#REF!</v>
      </c>
    </row>
    <row r="20" spans="1:41" hidden="1" x14ac:dyDescent="0.3">
      <c r="A20" s="7" t="s">
        <v>29</v>
      </c>
      <c r="B20" s="2">
        <v>2020</v>
      </c>
      <c r="C20" s="2" t="s">
        <v>7</v>
      </c>
      <c r="D20" s="20" t="e">
        <f>'FACTORES EMISION CARBONO'!#REF!*'INVENTARIO PALTA'!#REF!</f>
        <v>#REF!</v>
      </c>
      <c r="E20" s="20" t="e">
        <f>'FACTORES EMISION CARBONO'!#REF!*'INVENTARIO PALTA'!#REF!</f>
        <v>#REF!</v>
      </c>
      <c r="F20" s="20" t="e">
        <f>'FACTORES EMISION CARBONO'!#REF!*'INVENTARIO PALTA'!#REF!</f>
        <v>#REF!</v>
      </c>
      <c r="G20" s="20" t="e">
        <f>'FACTORES EMISION CARBONO'!#REF!*'INVENTARIO PALTA'!#REF!</f>
        <v>#REF!</v>
      </c>
      <c r="H20" s="20" t="e">
        <f>'FACTORES EMISION CARBONO'!#REF!*'INVENTARIO PALTA'!#REF!</f>
        <v>#REF!</v>
      </c>
      <c r="I20" s="20" t="e">
        <f>'FACTORES EMISION CARBONO'!#REF!*'INVENTARIO PALTA'!#REF!</f>
        <v>#REF!</v>
      </c>
      <c r="J20" s="20" t="e">
        <f>'FACTORES EMISION CARBONO'!#REF!*'INVENTARIO PALTA'!#REF!</f>
        <v>#REF!</v>
      </c>
      <c r="K20" s="20" t="e">
        <f>'FACTORES EMISION CARBONO'!#REF!*'INVENTARIO PALTA'!#REF!</f>
        <v>#REF!</v>
      </c>
      <c r="L20" s="20" t="e">
        <f>'FACTORES EMISION CARBONO'!#REF!*'INVENTARIO PALTA'!#REF!</f>
        <v>#REF!</v>
      </c>
      <c r="M20" s="20" t="e">
        <f>'FACTORES EMISION CARBONO'!#REF!*'INVENTARIO PALTA'!#REF!</f>
        <v>#REF!</v>
      </c>
      <c r="N20" s="20" t="e">
        <f>'FACTORES EMISION CARBONO'!#REF!*'INVENTARIO PALTA'!#REF!</f>
        <v>#REF!</v>
      </c>
      <c r="O20" s="20" t="e">
        <f>'FACTORES EMISION CARBONO'!#REF!*'INVENTARIO PALTA'!#REF!</f>
        <v>#REF!</v>
      </c>
      <c r="P20" s="20" t="e">
        <f>'FACTORES EMISION CARBONO'!#REF!*'INVENTARIO PALTA'!#REF!</f>
        <v>#REF!</v>
      </c>
      <c r="Q20" s="20" t="e">
        <f>'FACTORES EMISION CARBONO'!#REF!*'INVENTARIO PALTA'!#REF!</f>
        <v>#REF!</v>
      </c>
      <c r="R20" s="20" t="e">
        <f>'FACTORES EMISION CARBONO'!#REF!*'INVENTARIO PALTA'!#REF!</f>
        <v>#REF!</v>
      </c>
      <c r="S20" s="20" t="e">
        <f>'FACTORES EMISION CARBONO'!#REF!*'INVENTARIO PALTA'!#REF!</f>
        <v>#REF!</v>
      </c>
      <c r="T20" s="20" t="e">
        <f>'FACTORES EMISION CARBONO'!#REF!*'INVENTARIO PALTA'!#REF!</f>
        <v>#REF!</v>
      </c>
      <c r="U20" s="20" t="e">
        <f>'FACTORES EMISION CARBONO'!#REF!*'INVENTARIO PALTA'!#REF!</f>
        <v>#REF!</v>
      </c>
      <c r="V20" s="20" t="e">
        <f>'FACTORES EMISION CARBONO'!#REF!*'INVENTARIO PALTA'!#REF!</f>
        <v>#REF!</v>
      </c>
      <c r="W20" s="20" t="e">
        <f>'FACTORES EMISION CARBONO'!#REF!*'INVENTARIO PALTA'!#REF!</f>
        <v>#REF!</v>
      </c>
      <c r="X20" s="20" t="e">
        <f>'FACTORES EMISION CARBONO'!#REF!*'INVENTARIO PALTA'!#REF!</f>
        <v>#REF!</v>
      </c>
      <c r="Y20" s="20" t="e">
        <f>'FACTORES EMISION CARBONO'!#REF!*'INVENTARIO PALTA'!#REF!</f>
        <v>#REF!</v>
      </c>
      <c r="Z20" s="20" t="e">
        <f>'FACTORES EMISION CARBONO'!#REF!*'INVENTARIO PALTA'!#REF!</f>
        <v>#REF!</v>
      </c>
      <c r="AA20" s="20" t="e">
        <f>'FACTORES EMISION CARBONO'!#REF!*'INVENTARIO PALTA'!#REF!</f>
        <v>#REF!</v>
      </c>
      <c r="AB20" s="20" t="e">
        <f>'FACTORES EMISION CARBONO'!#REF!*'INVENTARIO PALTA'!#REF!</f>
        <v>#REF!</v>
      </c>
      <c r="AC20" s="20" t="e">
        <f>'FACTORES EMISION CARBONO'!#REF!*'INVENTARIO PALTA'!#REF!</f>
        <v>#REF!</v>
      </c>
      <c r="AD20" s="20" t="e">
        <f>'FACTORES EMISION CARBONO'!#REF!*'INVENTARIO PALTA'!#REF!</f>
        <v>#REF!</v>
      </c>
      <c r="AE20" s="20"/>
      <c r="AF20" s="20" t="e">
        <f>'FACTORES EMISION CARBONO'!#REF!*'INVENTARIO PALTA'!#REF!</f>
        <v>#REF!</v>
      </c>
      <c r="AG20" s="20" t="e">
        <f>'FACTORES EMISION CARBONO'!#REF!*'INVENTARIO PALTA'!#REF!</f>
        <v>#REF!</v>
      </c>
      <c r="AH20" s="20" t="e">
        <f>'FACTORES EMISION CARBONO'!#REF!*'INVENTARIO PALTA'!#REF!</f>
        <v>#REF!</v>
      </c>
      <c r="AI20" s="20" t="e">
        <f>'FACTORES EMISION CARBONO'!#REF!*'INVENTARIO PALTA'!#REF!</f>
        <v>#REF!</v>
      </c>
      <c r="AJ20" s="20" t="e">
        <f>'FACTORES EMISION CARBONO'!#REF!*'INVENTARIO PALTA'!#REF!</f>
        <v>#REF!</v>
      </c>
      <c r="AK20" s="20" t="e">
        <f>'FACTORES EMISION CARBONO'!#REF!*'INVENTARIO PALTA'!#REF!</f>
        <v>#REF!</v>
      </c>
      <c r="AL20" s="20" t="e">
        <f>'FACTORES EMISION CARBONO'!#REF!*'INVENTARIO PALTA'!#REF!</f>
        <v>#REF!</v>
      </c>
      <c r="AN20" s="23" t="e">
        <f t="shared" si="0"/>
        <v>#REF!</v>
      </c>
      <c r="AO20" t="e">
        <f>AN20/'INVENTARIO PALTA'!#REF!</f>
        <v>#REF!</v>
      </c>
    </row>
    <row r="21" spans="1:41" hidden="1" x14ac:dyDescent="0.3">
      <c r="A21" s="7" t="s">
        <v>29</v>
      </c>
      <c r="B21" s="2">
        <v>2020</v>
      </c>
      <c r="C21" s="2" t="s">
        <v>8</v>
      </c>
      <c r="D21" s="20" t="e">
        <f>'FACTORES EMISION CARBONO'!#REF!*'INVENTARIO PALTA'!#REF!</f>
        <v>#REF!</v>
      </c>
      <c r="E21" s="20" t="e">
        <f>'FACTORES EMISION CARBONO'!#REF!*'INVENTARIO PALTA'!#REF!</f>
        <v>#REF!</v>
      </c>
      <c r="F21" s="20" t="e">
        <f>'FACTORES EMISION CARBONO'!#REF!*'INVENTARIO PALTA'!#REF!</f>
        <v>#REF!</v>
      </c>
      <c r="G21" s="20" t="e">
        <f>'FACTORES EMISION CARBONO'!#REF!*'INVENTARIO PALTA'!#REF!</f>
        <v>#REF!</v>
      </c>
      <c r="H21" s="20" t="e">
        <f>'FACTORES EMISION CARBONO'!#REF!*'INVENTARIO PALTA'!#REF!</f>
        <v>#REF!</v>
      </c>
      <c r="I21" s="20" t="e">
        <f>'FACTORES EMISION CARBONO'!#REF!*'INVENTARIO PALTA'!#REF!</f>
        <v>#REF!</v>
      </c>
      <c r="J21" s="20" t="e">
        <f>'FACTORES EMISION CARBONO'!#REF!*'INVENTARIO PALTA'!#REF!</f>
        <v>#REF!</v>
      </c>
      <c r="K21" s="20" t="e">
        <f>'FACTORES EMISION CARBONO'!#REF!*'INVENTARIO PALTA'!#REF!</f>
        <v>#REF!</v>
      </c>
      <c r="L21" s="20" t="e">
        <f>'FACTORES EMISION CARBONO'!#REF!*'INVENTARIO PALTA'!#REF!</f>
        <v>#REF!</v>
      </c>
      <c r="M21" s="20" t="e">
        <f>'FACTORES EMISION CARBONO'!#REF!*'INVENTARIO PALTA'!#REF!</f>
        <v>#REF!</v>
      </c>
      <c r="N21" s="20" t="e">
        <f>'FACTORES EMISION CARBONO'!#REF!*'INVENTARIO PALTA'!#REF!</f>
        <v>#REF!</v>
      </c>
      <c r="O21" s="20" t="e">
        <f>'FACTORES EMISION CARBONO'!#REF!*'INVENTARIO PALTA'!#REF!</f>
        <v>#REF!</v>
      </c>
      <c r="P21" s="20" t="e">
        <f>'FACTORES EMISION CARBONO'!#REF!*'INVENTARIO PALTA'!#REF!</f>
        <v>#REF!</v>
      </c>
      <c r="Q21" s="20" t="e">
        <f>'FACTORES EMISION CARBONO'!#REF!*'INVENTARIO PALTA'!#REF!</f>
        <v>#REF!</v>
      </c>
      <c r="R21" s="20" t="e">
        <f>'FACTORES EMISION CARBONO'!#REF!*'INVENTARIO PALTA'!#REF!</f>
        <v>#REF!</v>
      </c>
      <c r="S21" s="20" t="e">
        <f>'FACTORES EMISION CARBONO'!#REF!*'INVENTARIO PALTA'!#REF!</f>
        <v>#REF!</v>
      </c>
      <c r="T21" s="20" t="e">
        <f>'FACTORES EMISION CARBONO'!#REF!*'INVENTARIO PALTA'!#REF!</f>
        <v>#REF!</v>
      </c>
      <c r="U21" s="20" t="e">
        <f>'FACTORES EMISION CARBONO'!#REF!*'INVENTARIO PALTA'!#REF!</f>
        <v>#REF!</v>
      </c>
      <c r="V21" s="20" t="e">
        <f>'FACTORES EMISION CARBONO'!#REF!*'INVENTARIO PALTA'!#REF!</f>
        <v>#REF!</v>
      </c>
      <c r="W21" s="20" t="e">
        <f>'FACTORES EMISION CARBONO'!#REF!*'INVENTARIO PALTA'!#REF!</f>
        <v>#REF!</v>
      </c>
      <c r="X21" s="20" t="e">
        <f>'FACTORES EMISION CARBONO'!#REF!*'INVENTARIO PALTA'!#REF!</f>
        <v>#REF!</v>
      </c>
      <c r="Y21" s="20" t="e">
        <f>'FACTORES EMISION CARBONO'!#REF!*'INVENTARIO PALTA'!#REF!</f>
        <v>#REF!</v>
      </c>
      <c r="Z21" s="20" t="e">
        <f>'FACTORES EMISION CARBONO'!#REF!*'INVENTARIO PALTA'!#REF!</f>
        <v>#REF!</v>
      </c>
      <c r="AA21" s="20" t="e">
        <f>'FACTORES EMISION CARBONO'!#REF!*'INVENTARIO PALTA'!#REF!</f>
        <v>#REF!</v>
      </c>
      <c r="AB21" s="20" t="e">
        <f>'FACTORES EMISION CARBONO'!#REF!*'INVENTARIO PALTA'!#REF!</f>
        <v>#REF!</v>
      </c>
      <c r="AC21" s="20" t="e">
        <f>'FACTORES EMISION CARBONO'!#REF!*'INVENTARIO PALTA'!#REF!</f>
        <v>#REF!</v>
      </c>
      <c r="AD21" s="20" t="e">
        <f>'FACTORES EMISION CARBONO'!#REF!*'INVENTARIO PALTA'!#REF!</f>
        <v>#REF!</v>
      </c>
      <c r="AE21" s="20"/>
      <c r="AF21" s="20" t="e">
        <f>'FACTORES EMISION CARBONO'!#REF!*'INVENTARIO PALTA'!#REF!</f>
        <v>#REF!</v>
      </c>
      <c r="AG21" s="20" t="e">
        <f>'FACTORES EMISION CARBONO'!#REF!*'INVENTARIO PALTA'!#REF!</f>
        <v>#REF!</v>
      </c>
      <c r="AH21" s="20" t="e">
        <f>'FACTORES EMISION CARBONO'!#REF!*'INVENTARIO PALTA'!#REF!</f>
        <v>#REF!</v>
      </c>
      <c r="AI21" s="20" t="e">
        <f>'FACTORES EMISION CARBONO'!#REF!*'INVENTARIO PALTA'!#REF!</f>
        <v>#REF!</v>
      </c>
      <c r="AJ21" s="20" t="e">
        <f>'FACTORES EMISION CARBONO'!#REF!*'INVENTARIO PALTA'!#REF!</f>
        <v>#REF!</v>
      </c>
      <c r="AK21" s="20" t="e">
        <f>'FACTORES EMISION CARBONO'!#REF!*'INVENTARIO PALTA'!#REF!</f>
        <v>#REF!</v>
      </c>
      <c r="AL21" s="20" t="e">
        <f>'FACTORES EMISION CARBONO'!#REF!*'INVENTARIO PALTA'!#REF!</f>
        <v>#REF!</v>
      </c>
      <c r="AN21" s="23" t="e">
        <f t="shared" si="0"/>
        <v>#REF!</v>
      </c>
      <c r="AO21" t="e">
        <f>AN21/'INVENTARIO PALTA'!#REF!</f>
        <v>#REF!</v>
      </c>
    </row>
    <row r="22" spans="1:41" hidden="1" x14ac:dyDescent="0.3">
      <c r="A22" s="7" t="s">
        <v>29</v>
      </c>
      <c r="B22" s="2">
        <v>2020</v>
      </c>
      <c r="C22" s="2" t="s">
        <v>9</v>
      </c>
      <c r="D22" s="20" t="e">
        <f>'FACTORES EMISION CARBONO'!#REF!*'INVENTARIO PALTA'!#REF!</f>
        <v>#REF!</v>
      </c>
      <c r="E22" s="20" t="e">
        <f>'FACTORES EMISION CARBONO'!#REF!*'INVENTARIO PALTA'!#REF!</f>
        <v>#REF!</v>
      </c>
      <c r="F22" s="20" t="e">
        <f>'FACTORES EMISION CARBONO'!#REF!*'INVENTARIO PALTA'!#REF!</f>
        <v>#REF!</v>
      </c>
      <c r="G22" s="20" t="e">
        <f>'FACTORES EMISION CARBONO'!#REF!*'INVENTARIO PALTA'!#REF!</f>
        <v>#REF!</v>
      </c>
      <c r="H22" s="20" t="e">
        <f>'FACTORES EMISION CARBONO'!#REF!*'INVENTARIO PALTA'!#REF!</f>
        <v>#REF!</v>
      </c>
      <c r="I22" s="20" t="e">
        <f>'FACTORES EMISION CARBONO'!#REF!*'INVENTARIO PALTA'!#REF!</f>
        <v>#REF!</v>
      </c>
      <c r="J22" s="20" t="e">
        <f>'FACTORES EMISION CARBONO'!#REF!*'INVENTARIO PALTA'!#REF!</f>
        <v>#REF!</v>
      </c>
      <c r="K22" s="20" t="e">
        <f>'FACTORES EMISION CARBONO'!#REF!*'INVENTARIO PALTA'!#REF!</f>
        <v>#REF!</v>
      </c>
      <c r="L22" s="20" t="e">
        <f>'FACTORES EMISION CARBONO'!#REF!*'INVENTARIO PALTA'!#REF!</f>
        <v>#REF!</v>
      </c>
      <c r="M22" s="20" t="e">
        <f>'FACTORES EMISION CARBONO'!#REF!*'INVENTARIO PALTA'!#REF!</f>
        <v>#REF!</v>
      </c>
      <c r="N22" s="20" t="e">
        <f>'FACTORES EMISION CARBONO'!#REF!*'INVENTARIO PALTA'!#REF!</f>
        <v>#REF!</v>
      </c>
      <c r="O22" s="20" t="e">
        <f>'FACTORES EMISION CARBONO'!#REF!*'INVENTARIO PALTA'!#REF!</f>
        <v>#REF!</v>
      </c>
      <c r="P22" s="20" t="e">
        <f>'FACTORES EMISION CARBONO'!#REF!*'INVENTARIO PALTA'!#REF!</f>
        <v>#REF!</v>
      </c>
      <c r="Q22" s="20" t="e">
        <f>'FACTORES EMISION CARBONO'!#REF!*'INVENTARIO PALTA'!#REF!</f>
        <v>#REF!</v>
      </c>
      <c r="R22" s="20" t="e">
        <f>'FACTORES EMISION CARBONO'!#REF!*'INVENTARIO PALTA'!#REF!</f>
        <v>#REF!</v>
      </c>
      <c r="S22" s="20" t="e">
        <f>'FACTORES EMISION CARBONO'!#REF!*'INVENTARIO PALTA'!#REF!</f>
        <v>#REF!</v>
      </c>
      <c r="T22" s="20" t="e">
        <f>'FACTORES EMISION CARBONO'!#REF!*'INVENTARIO PALTA'!#REF!</f>
        <v>#REF!</v>
      </c>
      <c r="U22" s="20" t="e">
        <f>'FACTORES EMISION CARBONO'!#REF!*'INVENTARIO PALTA'!#REF!</f>
        <v>#REF!</v>
      </c>
      <c r="V22" s="20" t="e">
        <f>'FACTORES EMISION CARBONO'!#REF!*'INVENTARIO PALTA'!#REF!</f>
        <v>#REF!</v>
      </c>
      <c r="W22" s="20" t="e">
        <f>'FACTORES EMISION CARBONO'!#REF!*'INVENTARIO PALTA'!#REF!</f>
        <v>#REF!</v>
      </c>
      <c r="X22" s="20" t="e">
        <f>'FACTORES EMISION CARBONO'!#REF!*'INVENTARIO PALTA'!#REF!</f>
        <v>#REF!</v>
      </c>
      <c r="Y22" s="20" t="e">
        <f>'FACTORES EMISION CARBONO'!#REF!*'INVENTARIO PALTA'!#REF!</f>
        <v>#REF!</v>
      </c>
      <c r="Z22" s="20" t="e">
        <f>'FACTORES EMISION CARBONO'!#REF!*'INVENTARIO PALTA'!#REF!</f>
        <v>#REF!</v>
      </c>
      <c r="AA22" s="20" t="e">
        <f>'FACTORES EMISION CARBONO'!#REF!*'INVENTARIO PALTA'!#REF!</f>
        <v>#REF!</v>
      </c>
      <c r="AB22" s="20" t="e">
        <f>'FACTORES EMISION CARBONO'!#REF!*'INVENTARIO PALTA'!#REF!</f>
        <v>#REF!</v>
      </c>
      <c r="AC22" s="20" t="e">
        <f>'FACTORES EMISION CARBONO'!#REF!*'INVENTARIO PALTA'!#REF!</f>
        <v>#REF!</v>
      </c>
      <c r="AD22" s="20" t="e">
        <f>'FACTORES EMISION CARBONO'!#REF!*'INVENTARIO PALTA'!#REF!</f>
        <v>#REF!</v>
      </c>
      <c r="AE22" s="20"/>
      <c r="AF22" s="20" t="e">
        <f>'FACTORES EMISION CARBONO'!#REF!*'INVENTARIO PALTA'!#REF!</f>
        <v>#REF!</v>
      </c>
      <c r="AG22" s="20" t="e">
        <f>'FACTORES EMISION CARBONO'!#REF!*'INVENTARIO PALTA'!#REF!</f>
        <v>#REF!</v>
      </c>
      <c r="AH22" s="20" t="e">
        <f>'FACTORES EMISION CARBONO'!#REF!*'INVENTARIO PALTA'!#REF!</f>
        <v>#REF!</v>
      </c>
      <c r="AI22" s="20" t="e">
        <f>'FACTORES EMISION CARBONO'!#REF!*'INVENTARIO PALTA'!#REF!</f>
        <v>#REF!</v>
      </c>
      <c r="AJ22" s="20" t="e">
        <f>'FACTORES EMISION CARBONO'!#REF!*'INVENTARIO PALTA'!#REF!</f>
        <v>#REF!</v>
      </c>
      <c r="AK22" s="20" t="e">
        <f>'FACTORES EMISION CARBONO'!#REF!*'INVENTARIO PALTA'!#REF!</f>
        <v>#REF!</v>
      </c>
      <c r="AL22" s="20" t="e">
        <f>'FACTORES EMISION CARBONO'!#REF!*'INVENTARIO PALTA'!#REF!</f>
        <v>#REF!</v>
      </c>
      <c r="AN22" s="23" t="e">
        <f t="shared" si="0"/>
        <v>#REF!</v>
      </c>
      <c r="AO22" t="e">
        <f>AN22/'INVENTARIO PALTA'!#REF!</f>
        <v>#REF!</v>
      </c>
    </row>
    <row r="23" spans="1:41" hidden="1" x14ac:dyDescent="0.3">
      <c r="A23" s="7" t="s">
        <v>29</v>
      </c>
      <c r="B23" s="2">
        <v>2020</v>
      </c>
      <c r="C23" s="2" t="s">
        <v>10</v>
      </c>
      <c r="D23" s="20" t="e">
        <f>'FACTORES EMISION CARBONO'!#REF!*'INVENTARIO PALTA'!#REF!</f>
        <v>#REF!</v>
      </c>
      <c r="E23" s="20" t="e">
        <f>'FACTORES EMISION CARBONO'!#REF!*'INVENTARIO PALTA'!#REF!</f>
        <v>#REF!</v>
      </c>
      <c r="F23" s="20" t="e">
        <f>'FACTORES EMISION CARBONO'!#REF!*'INVENTARIO PALTA'!#REF!</f>
        <v>#REF!</v>
      </c>
      <c r="G23" s="20" t="e">
        <f>'FACTORES EMISION CARBONO'!#REF!*'INVENTARIO PALTA'!#REF!</f>
        <v>#REF!</v>
      </c>
      <c r="H23" s="20" t="e">
        <f>'FACTORES EMISION CARBONO'!#REF!*'INVENTARIO PALTA'!#REF!</f>
        <v>#REF!</v>
      </c>
      <c r="I23" s="20" t="e">
        <f>'FACTORES EMISION CARBONO'!#REF!*'INVENTARIO PALTA'!#REF!</f>
        <v>#REF!</v>
      </c>
      <c r="J23" s="20" t="e">
        <f>'FACTORES EMISION CARBONO'!#REF!*'INVENTARIO PALTA'!#REF!</f>
        <v>#REF!</v>
      </c>
      <c r="K23" s="20" t="e">
        <f>'FACTORES EMISION CARBONO'!#REF!*'INVENTARIO PALTA'!#REF!</f>
        <v>#REF!</v>
      </c>
      <c r="L23" s="20" t="e">
        <f>'FACTORES EMISION CARBONO'!#REF!*'INVENTARIO PALTA'!#REF!</f>
        <v>#REF!</v>
      </c>
      <c r="M23" s="20" t="e">
        <f>'FACTORES EMISION CARBONO'!#REF!*'INVENTARIO PALTA'!#REF!</f>
        <v>#REF!</v>
      </c>
      <c r="N23" s="20" t="e">
        <f>'FACTORES EMISION CARBONO'!#REF!*'INVENTARIO PALTA'!#REF!</f>
        <v>#REF!</v>
      </c>
      <c r="O23" s="20" t="e">
        <f>'FACTORES EMISION CARBONO'!#REF!*'INVENTARIO PALTA'!#REF!</f>
        <v>#REF!</v>
      </c>
      <c r="P23" s="20" t="e">
        <f>'FACTORES EMISION CARBONO'!#REF!*'INVENTARIO PALTA'!#REF!</f>
        <v>#REF!</v>
      </c>
      <c r="Q23" s="20" t="e">
        <f>'FACTORES EMISION CARBONO'!#REF!*'INVENTARIO PALTA'!#REF!</f>
        <v>#REF!</v>
      </c>
      <c r="R23" s="20" t="e">
        <f>'FACTORES EMISION CARBONO'!#REF!*'INVENTARIO PALTA'!#REF!</f>
        <v>#REF!</v>
      </c>
      <c r="S23" s="20" t="e">
        <f>'FACTORES EMISION CARBONO'!#REF!*'INVENTARIO PALTA'!#REF!</f>
        <v>#REF!</v>
      </c>
      <c r="T23" s="20" t="e">
        <f>'FACTORES EMISION CARBONO'!#REF!*'INVENTARIO PALTA'!#REF!</f>
        <v>#REF!</v>
      </c>
      <c r="U23" s="20" t="e">
        <f>'FACTORES EMISION CARBONO'!#REF!*'INVENTARIO PALTA'!#REF!</f>
        <v>#REF!</v>
      </c>
      <c r="V23" s="20" t="e">
        <f>'FACTORES EMISION CARBONO'!#REF!*'INVENTARIO PALTA'!#REF!</f>
        <v>#REF!</v>
      </c>
      <c r="W23" s="20" t="e">
        <f>'FACTORES EMISION CARBONO'!#REF!*'INVENTARIO PALTA'!#REF!</f>
        <v>#REF!</v>
      </c>
      <c r="X23" s="20" t="e">
        <f>'FACTORES EMISION CARBONO'!#REF!*'INVENTARIO PALTA'!#REF!</f>
        <v>#REF!</v>
      </c>
      <c r="Y23" s="20" t="e">
        <f>'FACTORES EMISION CARBONO'!#REF!*'INVENTARIO PALTA'!#REF!</f>
        <v>#REF!</v>
      </c>
      <c r="Z23" s="20" t="e">
        <f>'FACTORES EMISION CARBONO'!#REF!*'INVENTARIO PALTA'!#REF!</f>
        <v>#REF!</v>
      </c>
      <c r="AA23" s="20" t="e">
        <f>'FACTORES EMISION CARBONO'!#REF!*'INVENTARIO PALTA'!#REF!</f>
        <v>#REF!</v>
      </c>
      <c r="AB23" s="20" t="e">
        <f>'FACTORES EMISION CARBONO'!#REF!*'INVENTARIO PALTA'!#REF!</f>
        <v>#REF!</v>
      </c>
      <c r="AC23" s="20" t="e">
        <f>'FACTORES EMISION CARBONO'!#REF!*'INVENTARIO PALTA'!#REF!</f>
        <v>#REF!</v>
      </c>
      <c r="AD23" s="20" t="e">
        <f>'FACTORES EMISION CARBONO'!#REF!*'INVENTARIO PALTA'!#REF!</f>
        <v>#REF!</v>
      </c>
      <c r="AE23" s="20"/>
      <c r="AF23" s="20" t="e">
        <f>'FACTORES EMISION CARBONO'!#REF!*'INVENTARIO PALTA'!#REF!</f>
        <v>#REF!</v>
      </c>
      <c r="AG23" s="20" t="e">
        <f>'FACTORES EMISION CARBONO'!#REF!*'INVENTARIO PALTA'!#REF!</f>
        <v>#REF!</v>
      </c>
      <c r="AH23" s="20" t="e">
        <f>'FACTORES EMISION CARBONO'!#REF!*'INVENTARIO PALTA'!#REF!</f>
        <v>#REF!</v>
      </c>
      <c r="AI23" s="20" t="e">
        <f>'FACTORES EMISION CARBONO'!#REF!*'INVENTARIO PALTA'!#REF!</f>
        <v>#REF!</v>
      </c>
      <c r="AJ23" s="20" t="e">
        <f>'FACTORES EMISION CARBONO'!#REF!*'INVENTARIO PALTA'!#REF!</f>
        <v>#REF!</v>
      </c>
      <c r="AK23" s="20" t="e">
        <f>'FACTORES EMISION CARBONO'!#REF!*'INVENTARIO PALTA'!#REF!</f>
        <v>#REF!</v>
      </c>
      <c r="AL23" s="20" t="e">
        <f>'FACTORES EMISION CARBONO'!#REF!*'INVENTARIO PALTA'!#REF!</f>
        <v>#REF!</v>
      </c>
      <c r="AN23" s="23" t="e">
        <f t="shared" si="0"/>
        <v>#REF!</v>
      </c>
      <c r="AO23" t="e">
        <f>AN23/'INVENTARIO PALTA'!#REF!</f>
        <v>#REF!</v>
      </c>
    </row>
    <row r="24" spans="1:41" hidden="1" x14ac:dyDescent="0.3">
      <c r="A24" s="7" t="s">
        <v>29</v>
      </c>
      <c r="B24" s="2">
        <v>2020</v>
      </c>
      <c r="C24" s="2" t="s">
        <v>11</v>
      </c>
      <c r="D24" s="20" t="e">
        <f>'FACTORES EMISION CARBONO'!#REF!*'INVENTARIO PALTA'!#REF!</f>
        <v>#REF!</v>
      </c>
      <c r="E24" s="20" t="e">
        <f>'FACTORES EMISION CARBONO'!#REF!*'INVENTARIO PALTA'!#REF!</f>
        <v>#REF!</v>
      </c>
      <c r="F24" s="20" t="e">
        <f>'FACTORES EMISION CARBONO'!#REF!*'INVENTARIO PALTA'!#REF!</f>
        <v>#REF!</v>
      </c>
      <c r="G24" s="20" t="e">
        <f>'FACTORES EMISION CARBONO'!#REF!*'INVENTARIO PALTA'!#REF!</f>
        <v>#REF!</v>
      </c>
      <c r="H24" s="20" t="e">
        <f>'FACTORES EMISION CARBONO'!#REF!*'INVENTARIO PALTA'!#REF!</f>
        <v>#REF!</v>
      </c>
      <c r="I24" s="20" t="e">
        <f>'FACTORES EMISION CARBONO'!#REF!*'INVENTARIO PALTA'!#REF!</f>
        <v>#REF!</v>
      </c>
      <c r="J24" s="20" t="e">
        <f>'FACTORES EMISION CARBONO'!#REF!*'INVENTARIO PALTA'!#REF!</f>
        <v>#REF!</v>
      </c>
      <c r="K24" s="20" t="e">
        <f>'FACTORES EMISION CARBONO'!#REF!*'INVENTARIO PALTA'!#REF!</f>
        <v>#REF!</v>
      </c>
      <c r="L24" s="20" t="e">
        <f>'FACTORES EMISION CARBONO'!#REF!*'INVENTARIO PALTA'!#REF!</f>
        <v>#REF!</v>
      </c>
      <c r="M24" s="20" t="e">
        <f>'FACTORES EMISION CARBONO'!#REF!*'INVENTARIO PALTA'!#REF!</f>
        <v>#REF!</v>
      </c>
      <c r="N24" s="20" t="e">
        <f>'FACTORES EMISION CARBONO'!#REF!*'INVENTARIO PALTA'!#REF!</f>
        <v>#REF!</v>
      </c>
      <c r="O24" s="20" t="e">
        <f>'FACTORES EMISION CARBONO'!#REF!*'INVENTARIO PALTA'!#REF!</f>
        <v>#REF!</v>
      </c>
      <c r="P24" s="20" t="e">
        <f>'FACTORES EMISION CARBONO'!#REF!*'INVENTARIO PALTA'!#REF!</f>
        <v>#REF!</v>
      </c>
      <c r="Q24" s="20" t="e">
        <f>'FACTORES EMISION CARBONO'!#REF!*'INVENTARIO PALTA'!#REF!</f>
        <v>#REF!</v>
      </c>
      <c r="R24" s="20" t="e">
        <f>'FACTORES EMISION CARBONO'!#REF!*'INVENTARIO PALTA'!#REF!</f>
        <v>#REF!</v>
      </c>
      <c r="S24" s="20" t="e">
        <f>'FACTORES EMISION CARBONO'!#REF!*'INVENTARIO PALTA'!#REF!</f>
        <v>#REF!</v>
      </c>
      <c r="T24" s="20" t="e">
        <f>'FACTORES EMISION CARBONO'!#REF!*'INVENTARIO PALTA'!#REF!</f>
        <v>#REF!</v>
      </c>
      <c r="U24" s="20" t="e">
        <f>'FACTORES EMISION CARBONO'!#REF!*'INVENTARIO PALTA'!#REF!</f>
        <v>#REF!</v>
      </c>
      <c r="V24" s="20" t="e">
        <f>'FACTORES EMISION CARBONO'!#REF!*'INVENTARIO PALTA'!#REF!</f>
        <v>#REF!</v>
      </c>
      <c r="W24" s="20" t="e">
        <f>'FACTORES EMISION CARBONO'!#REF!*'INVENTARIO PALTA'!#REF!</f>
        <v>#REF!</v>
      </c>
      <c r="X24" s="20" t="e">
        <f>'FACTORES EMISION CARBONO'!#REF!*'INVENTARIO PALTA'!#REF!</f>
        <v>#REF!</v>
      </c>
      <c r="Y24" s="20" t="e">
        <f>'FACTORES EMISION CARBONO'!#REF!*'INVENTARIO PALTA'!#REF!</f>
        <v>#REF!</v>
      </c>
      <c r="Z24" s="20" t="e">
        <f>'FACTORES EMISION CARBONO'!#REF!*'INVENTARIO PALTA'!#REF!</f>
        <v>#REF!</v>
      </c>
      <c r="AA24" s="20" t="e">
        <f>'FACTORES EMISION CARBONO'!#REF!*'INVENTARIO PALTA'!#REF!</f>
        <v>#REF!</v>
      </c>
      <c r="AB24" s="20" t="e">
        <f>'FACTORES EMISION CARBONO'!#REF!*'INVENTARIO PALTA'!#REF!</f>
        <v>#REF!</v>
      </c>
      <c r="AC24" s="20" t="e">
        <f>'FACTORES EMISION CARBONO'!#REF!*'INVENTARIO PALTA'!#REF!</f>
        <v>#REF!</v>
      </c>
      <c r="AD24" s="20" t="e">
        <f>'FACTORES EMISION CARBONO'!#REF!*'INVENTARIO PALTA'!#REF!</f>
        <v>#REF!</v>
      </c>
      <c r="AE24" s="20"/>
      <c r="AF24" s="20" t="e">
        <f>'FACTORES EMISION CARBONO'!#REF!*'INVENTARIO PALTA'!#REF!</f>
        <v>#REF!</v>
      </c>
      <c r="AG24" s="20" t="e">
        <f>'FACTORES EMISION CARBONO'!#REF!*'INVENTARIO PALTA'!#REF!</f>
        <v>#REF!</v>
      </c>
      <c r="AH24" s="20" t="e">
        <f>'FACTORES EMISION CARBONO'!#REF!*'INVENTARIO PALTA'!#REF!</f>
        <v>#REF!</v>
      </c>
      <c r="AI24" s="20" t="e">
        <f>'FACTORES EMISION CARBONO'!#REF!*'INVENTARIO PALTA'!#REF!</f>
        <v>#REF!</v>
      </c>
      <c r="AJ24" s="20" t="e">
        <f>'FACTORES EMISION CARBONO'!#REF!*'INVENTARIO PALTA'!#REF!</f>
        <v>#REF!</v>
      </c>
      <c r="AK24" s="20" t="e">
        <f>'FACTORES EMISION CARBONO'!#REF!*'INVENTARIO PALTA'!#REF!</f>
        <v>#REF!</v>
      </c>
      <c r="AL24" s="20" t="e">
        <f>'FACTORES EMISION CARBONO'!#REF!*'INVENTARIO PALTA'!#REF!</f>
        <v>#REF!</v>
      </c>
      <c r="AN24" s="23" t="e">
        <f t="shared" si="0"/>
        <v>#REF!</v>
      </c>
      <c r="AO24" t="e">
        <f>AN24/'INVENTARIO PALTA'!#REF!</f>
        <v>#REF!</v>
      </c>
    </row>
    <row r="25" spans="1:41" hidden="1" x14ac:dyDescent="0.3">
      <c r="A25" s="7" t="s">
        <v>29</v>
      </c>
      <c r="B25" s="2">
        <v>2020</v>
      </c>
      <c r="C25" s="2" t="s">
        <v>12</v>
      </c>
      <c r="D25" s="20" t="e">
        <f>'FACTORES EMISION CARBONO'!#REF!*'INVENTARIO PALTA'!#REF!</f>
        <v>#REF!</v>
      </c>
      <c r="E25" s="20" t="e">
        <f>'FACTORES EMISION CARBONO'!#REF!*'INVENTARIO PALTA'!#REF!</f>
        <v>#REF!</v>
      </c>
      <c r="F25" s="20" t="e">
        <f>'FACTORES EMISION CARBONO'!#REF!*'INVENTARIO PALTA'!#REF!</f>
        <v>#REF!</v>
      </c>
      <c r="G25" s="20" t="e">
        <f>'FACTORES EMISION CARBONO'!#REF!*'INVENTARIO PALTA'!#REF!</f>
        <v>#REF!</v>
      </c>
      <c r="H25" s="20" t="e">
        <f>'FACTORES EMISION CARBONO'!#REF!*'INVENTARIO PALTA'!#REF!</f>
        <v>#REF!</v>
      </c>
      <c r="I25" s="20" t="e">
        <f>'FACTORES EMISION CARBONO'!#REF!*'INVENTARIO PALTA'!#REF!</f>
        <v>#REF!</v>
      </c>
      <c r="J25" s="20" t="e">
        <f>'FACTORES EMISION CARBONO'!#REF!*'INVENTARIO PALTA'!#REF!</f>
        <v>#REF!</v>
      </c>
      <c r="K25" s="20" t="e">
        <f>'FACTORES EMISION CARBONO'!#REF!*'INVENTARIO PALTA'!#REF!</f>
        <v>#REF!</v>
      </c>
      <c r="L25" s="20" t="e">
        <f>'FACTORES EMISION CARBONO'!#REF!*'INVENTARIO PALTA'!#REF!</f>
        <v>#REF!</v>
      </c>
      <c r="M25" s="20" t="e">
        <f>'FACTORES EMISION CARBONO'!#REF!*'INVENTARIO PALTA'!#REF!</f>
        <v>#REF!</v>
      </c>
      <c r="N25" s="20" t="e">
        <f>'FACTORES EMISION CARBONO'!#REF!*'INVENTARIO PALTA'!#REF!</f>
        <v>#REF!</v>
      </c>
      <c r="O25" s="20" t="e">
        <f>'FACTORES EMISION CARBONO'!#REF!*'INVENTARIO PALTA'!#REF!</f>
        <v>#REF!</v>
      </c>
      <c r="P25" s="20" t="e">
        <f>'FACTORES EMISION CARBONO'!#REF!*'INVENTARIO PALTA'!#REF!</f>
        <v>#REF!</v>
      </c>
      <c r="Q25" s="20" t="e">
        <f>'FACTORES EMISION CARBONO'!#REF!*'INVENTARIO PALTA'!#REF!</f>
        <v>#REF!</v>
      </c>
      <c r="R25" s="20" t="e">
        <f>'FACTORES EMISION CARBONO'!#REF!*'INVENTARIO PALTA'!#REF!</f>
        <v>#REF!</v>
      </c>
      <c r="S25" s="20" t="e">
        <f>'FACTORES EMISION CARBONO'!#REF!*'INVENTARIO PALTA'!#REF!</f>
        <v>#REF!</v>
      </c>
      <c r="T25" s="20" t="e">
        <f>'FACTORES EMISION CARBONO'!#REF!*'INVENTARIO PALTA'!#REF!</f>
        <v>#REF!</v>
      </c>
      <c r="U25" s="20" t="e">
        <f>'FACTORES EMISION CARBONO'!#REF!*'INVENTARIO PALTA'!#REF!</f>
        <v>#REF!</v>
      </c>
      <c r="V25" s="20" t="e">
        <f>'FACTORES EMISION CARBONO'!#REF!*'INVENTARIO PALTA'!#REF!</f>
        <v>#REF!</v>
      </c>
      <c r="W25" s="20" t="e">
        <f>'FACTORES EMISION CARBONO'!#REF!*'INVENTARIO PALTA'!#REF!</f>
        <v>#REF!</v>
      </c>
      <c r="X25" s="20" t="e">
        <f>'FACTORES EMISION CARBONO'!#REF!*'INVENTARIO PALTA'!#REF!</f>
        <v>#REF!</v>
      </c>
      <c r="Y25" s="20" t="e">
        <f>'FACTORES EMISION CARBONO'!#REF!*'INVENTARIO PALTA'!#REF!</f>
        <v>#REF!</v>
      </c>
      <c r="Z25" s="20" t="e">
        <f>'FACTORES EMISION CARBONO'!#REF!*'INVENTARIO PALTA'!#REF!</f>
        <v>#REF!</v>
      </c>
      <c r="AA25" s="20" t="e">
        <f>'FACTORES EMISION CARBONO'!#REF!*'INVENTARIO PALTA'!#REF!</f>
        <v>#REF!</v>
      </c>
      <c r="AB25" s="20" t="e">
        <f>'FACTORES EMISION CARBONO'!#REF!*'INVENTARIO PALTA'!#REF!</f>
        <v>#REF!</v>
      </c>
      <c r="AC25" s="20" t="e">
        <f>'FACTORES EMISION CARBONO'!#REF!*'INVENTARIO PALTA'!#REF!</f>
        <v>#REF!</v>
      </c>
      <c r="AD25" s="20" t="e">
        <f>'FACTORES EMISION CARBONO'!#REF!*'INVENTARIO PALTA'!#REF!</f>
        <v>#REF!</v>
      </c>
      <c r="AE25" s="20"/>
      <c r="AF25" s="20" t="e">
        <f>'FACTORES EMISION CARBONO'!#REF!*'INVENTARIO PALTA'!#REF!</f>
        <v>#REF!</v>
      </c>
      <c r="AG25" s="20" t="e">
        <f>'FACTORES EMISION CARBONO'!#REF!*'INVENTARIO PALTA'!#REF!</f>
        <v>#REF!</v>
      </c>
      <c r="AH25" s="20" t="e">
        <f>'FACTORES EMISION CARBONO'!#REF!*'INVENTARIO PALTA'!#REF!</f>
        <v>#REF!</v>
      </c>
      <c r="AI25" s="20" t="e">
        <f>'FACTORES EMISION CARBONO'!#REF!*'INVENTARIO PALTA'!#REF!</f>
        <v>#REF!</v>
      </c>
      <c r="AJ25" s="20" t="e">
        <f>'FACTORES EMISION CARBONO'!#REF!*'INVENTARIO PALTA'!#REF!</f>
        <v>#REF!</v>
      </c>
      <c r="AK25" s="20" t="e">
        <f>'FACTORES EMISION CARBONO'!#REF!*'INVENTARIO PALTA'!#REF!</f>
        <v>#REF!</v>
      </c>
      <c r="AL25" s="20" t="e">
        <f>'FACTORES EMISION CARBONO'!#REF!*'INVENTARIO PALTA'!#REF!</f>
        <v>#REF!</v>
      </c>
      <c r="AN25" s="23" t="e">
        <f t="shared" si="0"/>
        <v>#REF!</v>
      </c>
      <c r="AO25" t="e">
        <f>AN25/'INVENTARIO PALTA'!#REF!</f>
        <v>#REF!</v>
      </c>
    </row>
    <row r="26" spans="1:41" hidden="1" x14ac:dyDescent="0.3">
      <c r="A26" s="7" t="s">
        <v>29</v>
      </c>
      <c r="B26" s="2">
        <v>2020</v>
      </c>
      <c r="C26" s="2" t="s">
        <v>13</v>
      </c>
      <c r="D26" s="20" t="e">
        <f>'FACTORES EMISION CARBONO'!#REF!*'INVENTARIO PALTA'!#REF!</f>
        <v>#REF!</v>
      </c>
      <c r="E26" s="20" t="e">
        <f>'FACTORES EMISION CARBONO'!#REF!*'INVENTARIO PALTA'!#REF!</f>
        <v>#REF!</v>
      </c>
      <c r="F26" s="20" t="e">
        <f>'FACTORES EMISION CARBONO'!#REF!*'INVENTARIO PALTA'!#REF!</f>
        <v>#REF!</v>
      </c>
      <c r="G26" s="20" t="e">
        <f>'FACTORES EMISION CARBONO'!#REF!*'INVENTARIO PALTA'!#REF!</f>
        <v>#REF!</v>
      </c>
      <c r="H26" s="20" t="e">
        <f>'FACTORES EMISION CARBONO'!#REF!*'INVENTARIO PALTA'!#REF!</f>
        <v>#REF!</v>
      </c>
      <c r="I26" s="20" t="e">
        <f>'FACTORES EMISION CARBONO'!#REF!*'INVENTARIO PALTA'!#REF!</f>
        <v>#REF!</v>
      </c>
      <c r="J26" s="20" t="e">
        <f>'FACTORES EMISION CARBONO'!#REF!*'INVENTARIO PALTA'!#REF!</f>
        <v>#REF!</v>
      </c>
      <c r="K26" s="20" t="e">
        <f>'FACTORES EMISION CARBONO'!#REF!*'INVENTARIO PALTA'!#REF!</f>
        <v>#REF!</v>
      </c>
      <c r="L26" s="20" t="e">
        <f>'FACTORES EMISION CARBONO'!#REF!*'INVENTARIO PALTA'!#REF!</f>
        <v>#REF!</v>
      </c>
      <c r="M26" s="20" t="e">
        <f>'FACTORES EMISION CARBONO'!#REF!*'INVENTARIO PALTA'!#REF!</f>
        <v>#REF!</v>
      </c>
      <c r="N26" s="20" t="e">
        <f>'FACTORES EMISION CARBONO'!#REF!*'INVENTARIO PALTA'!#REF!</f>
        <v>#REF!</v>
      </c>
      <c r="O26" s="20" t="e">
        <f>'FACTORES EMISION CARBONO'!#REF!*'INVENTARIO PALTA'!#REF!</f>
        <v>#REF!</v>
      </c>
      <c r="P26" s="20" t="e">
        <f>'FACTORES EMISION CARBONO'!#REF!*'INVENTARIO PALTA'!#REF!</f>
        <v>#REF!</v>
      </c>
      <c r="Q26" s="20" t="e">
        <f>'FACTORES EMISION CARBONO'!#REF!*'INVENTARIO PALTA'!#REF!</f>
        <v>#REF!</v>
      </c>
      <c r="R26" s="20" t="e">
        <f>'FACTORES EMISION CARBONO'!#REF!*'INVENTARIO PALTA'!#REF!</f>
        <v>#REF!</v>
      </c>
      <c r="S26" s="20" t="e">
        <f>'FACTORES EMISION CARBONO'!#REF!*'INVENTARIO PALTA'!#REF!</f>
        <v>#REF!</v>
      </c>
      <c r="T26" s="20" t="e">
        <f>'FACTORES EMISION CARBONO'!#REF!*'INVENTARIO PALTA'!#REF!</f>
        <v>#REF!</v>
      </c>
      <c r="U26" s="20" t="e">
        <f>'FACTORES EMISION CARBONO'!#REF!*'INVENTARIO PALTA'!#REF!</f>
        <v>#REF!</v>
      </c>
      <c r="V26" s="20" t="e">
        <f>'FACTORES EMISION CARBONO'!#REF!*'INVENTARIO PALTA'!#REF!</f>
        <v>#REF!</v>
      </c>
      <c r="W26" s="20" t="e">
        <f>'FACTORES EMISION CARBONO'!#REF!*'INVENTARIO PALTA'!#REF!</f>
        <v>#REF!</v>
      </c>
      <c r="X26" s="20" t="e">
        <f>'FACTORES EMISION CARBONO'!#REF!*'INVENTARIO PALTA'!#REF!</f>
        <v>#REF!</v>
      </c>
      <c r="Y26" s="20" t="e">
        <f>'FACTORES EMISION CARBONO'!#REF!*'INVENTARIO PALTA'!#REF!</f>
        <v>#REF!</v>
      </c>
      <c r="Z26" s="20" t="e">
        <f>'FACTORES EMISION CARBONO'!#REF!*'INVENTARIO PALTA'!#REF!</f>
        <v>#REF!</v>
      </c>
      <c r="AA26" s="20" t="e">
        <f>'FACTORES EMISION CARBONO'!#REF!*'INVENTARIO PALTA'!#REF!</f>
        <v>#REF!</v>
      </c>
      <c r="AB26" s="20" t="e">
        <f>'FACTORES EMISION CARBONO'!#REF!*'INVENTARIO PALTA'!#REF!</f>
        <v>#REF!</v>
      </c>
      <c r="AC26" s="20" t="e">
        <f>'FACTORES EMISION CARBONO'!#REF!*'INVENTARIO PALTA'!#REF!</f>
        <v>#REF!</v>
      </c>
      <c r="AD26" s="20" t="e">
        <f>'FACTORES EMISION CARBONO'!#REF!*'INVENTARIO PALTA'!#REF!</f>
        <v>#REF!</v>
      </c>
      <c r="AE26" s="20"/>
      <c r="AF26" s="20" t="e">
        <f>'FACTORES EMISION CARBONO'!#REF!*'INVENTARIO PALTA'!#REF!</f>
        <v>#REF!</v>
      </c>
      <c r="AG26" s="20" t="e">
        <f>'FACTORES EMISION CARBONO'!#REF!*'INVENTARIO PALTA'!#REF!</f>
        <v>#REF!</v>
      </c>
      <c r="AH26" s="20" t="e">
        <f>'FACTORES EMISION CARBONO'!#REF!*'INVENTARIO PALTA'!#REF!</f>
        <v>#REF!</v>
      </c>
      <c r="AI26" s="20" t="e">
        <f>'FACTORES EMISION CARBONO'!#REF!*'INVENTARIO PALTA'!#REF!</f>
        <v>#REF!</v>
      </c>
      <c r="AJ26" s="20" t="e">
        <f>'FACTORES EMISION CARBONO'!#REF!*'INVENTARIO PALTA'!#REF!</f>
        <v>#REF!</v>
      </c>
      <c r="AK26" s="20" t="e">
        <f>'FACTORES EMISION CARBONO'!#REF!*'INVENTARIO PALTA'!#REF!</f>
        <v>#REF!</v>
      </c>
      <c r="AL26" s="20" t="e">
        <f>'FACTORES EMISION CARBONO'!#REF!*'INVENTARIO PALTA'!#REF!</f>
        <v>#REF!</v>
      </c>
      <c r="AN26" s="23" t="e">
        <f t="shared" si="0"/>
        <v>#REF!</v>
      </c>
      <c r="AO26" t="e">
        <f>AN26/'INVENTARIO PALTA'!#REF!</f>
        <v>#REF!</v>
      </c>
    </row>
    <row r="27" spans="1:41" hidden="1" x14ac:dyDescent="0.3">
      <c r="A27" s="7" t="s">
        <v>29</v>
      </c>
      <c r="B27" s="2">
        <v>2020</v>
      </c>
      <c r="C27" s="2" t="s">
        <v>14</v>
      </c>
      <c r="D27" s="20" t="e">
        <f>'FACTORES EMISION CARBONO'!#REF!*'INVENTARIO PALTA'!#REF!</f>
        <v>#REF!</v>
      </c>
      <c r="E27" s="20" t="e">
        <f>'FACTORES EMISION CARBONO'!#REF!*'INVENTARIO PALTA'!#REF!</f>
        <v>#REF!</v>
      </c>
      <c r="F27" s="20" t="e">
        <f>'FACTORES EMISION CARBONO'!#REF!*'INVENTARIO PALTA'!#REF!</f>
        <v>#REF!</v>
      </c>
      <c r="G27" s="20" t="e">
        <f>'FACTORES EMISION CARBONO'!#REF!*'INVENTARIO PALTA'!#REF!</f>
        <v>#REF!</v>
      </c>
      <c r="H27" s="20" t="e">
        <f>'FACTORES EMISION CARBONO'!#REF!*'INVENTARIO PALTA'!#REF!</f>
        <v>#REF!</v>
      </c>
      <c r="I27" s="20" t="e">
        <f>'FACTORES EMISION CARBONO'!#REF!*'INVENTARIO PALTA'!#REF!</f>
        <v>#REF!</v>
      </c>
      <c r="J27" s="20" t="e">
        <f>'FACTORES EMISION CARBONO'!#REF!*'INVENTARIO PALTA'!#REF!</f>
        <v>#REF!</v>
      </c>
      <c r="K27" s="20" t="e">
        <f>'FACTORES EMISION CARBONO'!#REF!*'INVENTARIO PALTA'!#REF!</f>
        <v>#REF!</v>
      </c>
      <c r="L27" s="20" t="e">
        <f>'FACTORES EMISION CARBONO'!#REF!*'INVENTARIO PALTA'!#REF!</f>
        <v>#REF!</v>
      </c>
      <c r="M27" s="20" t="e">
        <f>'FACTORES EMISION CARBONO'!#REF!*'INVENTARIO PALTA'!#REF!</f>
        <v>#REF!</v>
      </c>
      <c r="N27" s="20" t="e">
        <f>'FACTORES EMISION CARBONO'!#REF!*'INVENTARIO PALTA'!#REF!</f>
        <v>#REF!</v>
      </c>
      <c r="O27" s="20" t="e">
        <f>'FACTORES EMISION CARBONO'!#REF!*'INVENTARIO PALTA'!#REF!</f>
        <v>#REF!</v>
      </c>
      <c r="P27" s="20" t="e">
        <f>'FACTORES EMISION CARBONO'!#REF!*'INVENTARIO PALTA'!#REF!</f>
        <v>#REF!</v>
      </c>
      <c r="Q27" s="20" t="e">
        <f>'FACTORES EMISION CARBONO'!#REF!*'INVENTARIO PALTA'!#REF!</f>
        <v>#REF!</v>
      </c>
      <c r="R27" s="20" t="e">
        <f>'FACTORES EMISION CARBONO'!#REF!*'INVENTARIO PALTA'!#REF!</f>
        <v>#REF!</v>
      </c>
      <c r="S27" s="20" t="e">
        <f>'FACTORES EMISION CARBONO'!#REF!*'INVENTARIO PALTA'!#REF!</f>
        <v>#REF!</v>
      </c>
      <c r="T27" s="20" t="e">
        <f>'FACTORES EMISION CARBONO'!#REF!*'INVENTARIO PALTA'!#REF!</f>
        <v>#REF!</v>
      </c>
      <c r="U27" s="20" t="e">
        <f>'FACTORES EMISION CARBONO'!#REF!*'INVENTARIO PALTA'!#REF!</f>
        <v>#REF!</v>
      </c>
      <c r="V27" s="20" t="e">
        <f>'FACTORES EMISION CARBONO'!#REF!*'INVENTARIO PALTA'!#REF!</f>
        <v>#REF!</v>
      </c>
      <c r="W27" s="20" t="e">
        <f>'FACTORES EMISION CARBONO'!#REF!*'INVENTARIO PALTA'!#REF!</f>
        <v>#REF!</v>
      </c>
      <c r="X27" s="20" t="e">
        <f>'FACTORES EMISION CARBONO'!#REF!*'INVENTARIO PALTA'!#REF!</f>
        <v>#REF!</v>
      </c>
      <c r="Y27" s="20" t="e">
        <f>'FACTORES EMISION CARBONO'!#REF!*'INVENTARIO PALTA'!#REF!</f>
        <v>#REF!</v>
      </c>
      <c r="Z27" s="20" t="e">
        <f>'FACTORES EMISION CARBONO'!#REF!*'INVENTARIO PALTA'!#REF!</f>
        <v>#REF!</v>
      </c>
      <c r="AA27" s="20" t="e">
        <f>'FACTORES EMISION CARBONO'!#REF!*'INVENTARIO PALTA'!#REF!</f>
        <v>#REF!</v>
      </c>
      <c r="AB27" s="20" t="e">
        <f>'FACTORES EMISION CARBONO'!#REF!*'INVENTARIO PALTA'!#REF!</f>
        <v>#REF!</v>
      </c>
      <c r="AC27" s="20" t="e">
        <f>'FACTORES EMISION CARBONO'!#REF!*'INVENTARIO PALTA'!#REF!</f>
        <v>#REF!</v>
      </c>
      <c r="AD27" s="20" t="e">
        <f>'FACTORES EMISION CARBONO'!#REF!*'INVENTARIO PALTA'!#REF!</f>
        <v>#REF!</v>
      </c>
      <c r="AE27" s="20"/>
      <c r="AF27" s="20" t="e">
        <f>'FACTORES EMISION CARBONO'!#REF!*'INVENTARIO PALTA'!#REF!</f>
        <v>#REF!</v>
      </c>
      <c r="AG27" s="20" t="e">
        <f>'FACTORES EMISION CARBONO'!#REF!*'INVENTARIO PALTA'!#REF!</f>
        <v>#REF!</v>
      </c>
      <c r="AH27" s="20" t="e">
        <f>'FACTORES EMISION CARBONO'!#REF!*'INVENTARIO PALTA'!#REF!</f>
        <v>#REF!</v>
      </c>
      <c r="AI27" s="20" t="e">
        <f>'FACTORES EMISION CARBONO'!#REF!*'INVENTARIO PALTA'!#REF!</f>
        <v>#REF!</v>
      </c>
      <c r="AJ27" s="20" t="e">
        <f>'FACTORES EMISION CARBONO'!#REF!*'INVENTARIO PALTA'!#REF!</f>
        <v>#REF!</v>
      </c>
      <c r="AK27" s="20" t="e">
        <f>'FACTORES EMISION CARBONO'!#REF!*'INVENTARIO PALTA'!#REF!</f>
        <v>#REF!</v>
      </c>
      <c r="AL27" s="20" t="e">
        <f>'FACTORES EMISION CARBONO'!#REF!*'INVENTARIO PALTA'!#REF!</f>
        <v>#REF!</v>
      </c>
      <c r="AN27" s="23" t="e">
        <f t="shared" si="0"/>
        <v>#REF!</v>
      </c>
      <c r="AO27" t="e">
        <f>AN27/'INVENTARIO PALTA'!#REF!</f>
        <v>#REF!</v>
      </c>
    </row>
    <row r="28" spans="1:41" x14ac:dyDescent="0.3">
      <c r="A28" s="7" t="s">
        <v>29</v>
      </c>
      <c r="B28" s="4">
        <v>2021</v>
      </c>
      <c r="C28" s="4" t="s">
        <v>15</v>
      </c>
      <c r="D28" s="21">
        <f>'FACTORES EMISION CARBONO'!B$3*'INVENTARIO PALTA'!C5</f>
        <v>0</v>
      </c>
      <c r="E28" s="21">
        <f>'FACTORES EMISION CARBONO'!C$3*'INVENTARIO PALTA'!D5</f>
        <v>0</v>
      </c>
      <c r="F28" s="21">
        <f>'FACTORES EMISION CARBONO'!D$3*'INVENTARIO PALTA'!E5</f>
        <v>0</v>
      </c>
      <c r="G28" s="21">
        <f>'FACTORES EMISION CARBONO'!E$3*'INVENTARIO PALTA'!F5</f>
        <v>0</v>
      </c>
      <c r="H28" s="21">
        <f>'FACTORES EMISION CARBONO'!F$3*'INVENTARIO PALTA'!G5</f>
        <v>0</v>
      </c>
      <c r="I28" s="21">
        <f>'FACTORES EMISION CARBONO'!G$3*'INVENTARIO PALTA'!H5</f>
        <v>0</v>
      </c>
      <c r="J28" s="21">
        <f>'FACTORES EMISION CARBONO'!H$3*'INVENTARIO PALTA'!I5</f>
        <v>0</v>
      </c>
      <c r="K28" s="21">
        <f>'FACTORES EMISION CARBONO'!I$3*'INVENTARIO PALTA'!J5</f>
        <v>0</v>
      </c>
      <c r="L28" s="21">
        <f>'FACTORES EMISION CARBONO'!J$3*'INVENTARIO PALTA'!K5</f>
        <v>0</v>
      </c>
      <c r="M28" s="21">
        <f>'FACTORES EMISION CARBONO'!K$3*'INVENTARIO PALTA'!L5</f>
        <v>0</v>
      </c>
      <c r="N28" s="21">
        <f>'FACTORES EMISION CARBONO'!L$3*'INVENTARIO PALTA'!M5</f>
        <v>0</v>
      </c>
      <c r="O28" s="21">
        <f>'FACTORES EMISION CARBONO'!M$3*'INVENTARIO PALTA'!N5</f>
        <v>0</v>
      </c>
      <c r="P28" s="21">
        <f>'FACTORES EMISION CARBONO'!N$3*'INVENTARIO PALTA'!O5</f>
        <v>0</v>
      </c>
      <c r="Q28" s="21">
        <f>'FACTORES EMISION CARBONO'!O$3*'INVENTARIO PALTA'!P5</f>
        <v>0</v>
      </c>
      <c r="R28" s="21">
        <f>'FACTORES EMISION CARBONO'!P$3*'INVENTARIO PALTA'!Q5</f>
        <v>0</v>
      </c>
      <c r="S28" s="21">
        <f>'FACTORES EMISION CARBONO'!Q$3*'INVENTARIO PALTA'!R5</f>
        <v>0</v>
      </c>
      <c r="T28" s="21">
        <f>'FACTORES EMISION CARBONO'!R$3*'INVENTARIO PALTA'!S5</f>
        <v>0</v>
      </c>
      <c r="U28" s="21">
        <f>'FACTORES EMISION CARBONO'!S$3*'INVENTARIO PALTA'!T5</f>
        <v>0</v>
      </c>
      <c r="V28" s="21">
        <f>'FACTORES EMISION CARBONO'!T$3*'INVENTARIO PALTA'!U5</f>
        <v>0</v>
      </c>
      <c r="W28" s="21">
        <f>'FACTORES EMISION CARBONO'!U$3*'INVENTARIO PALTA'!V5</f>
        <v>0</v>
      </c>
      <c r="X28" s="21">
        <f>'FACTORES EMISION CARBONO'!V$3*'INVENTARIO PALTA'!W5</f>
        <v>0</v>
      </c>
      <c r="Y28" s="21">
        <f>'FACTORES EMISION CARBONO'!W$3*'INVENTARIO PALTA'!X5</f>
        <v>0</v>
      </c>
      <c r="Z28" s="21">
        <f>'FACTORES EMISION CARBONO'!X$3*'INVENTARIO PALTA'!Y5</f>
        <v>0</v>
      </c>
      <c r="AA28" s="21">
        <f>'FACTORES EMISION CARBONO'!Y$3*'INVENTARIO PALTA'!Z5</f>
        <v>0</v>
      </c>
      <c r="AB28" s="21">
        <f>'FACTORES EMISION CARBONO'!Z$3*'INVENTARIO PALTA'!AA5</f>
        <v>0</v>
      </c>
      <c r="AC28" s="21">
        <f>'FACTORES EMISION CARBONO'!AA$3*'INVENTARIO PALTA'!AB5</f>
        <v>0</v>
      </c>
      <c r="AD28" s="21">
        <f>'FACTORES EMISION CARBONO'!AB$3*'INVENTARIO PALTA'!AC5</f>
        <v>0</v>
      </c>
      <c r="AE28" s="21">
        <f>'FACTORES EMISION CARBONO'!AC$3*'INVENTARIO PALTA'!AD5</f>
        <v>0</v>
      </c>
      <c r="AF28" s="21">
        <f>'FACTORES EMISION CARBONO'!AD$3*'INVENTARIO PALTA'!AE5</f>
        <v>0</v>
      </c>
      <c r="AG28" s="21">
        <f>'FACTORES EMISION CARBONO'!AE$3*'INVENTARIO PALTA'!AF5</f>
        <v>0</v>
      </c>
      <c r="AH28" s="21">
        <f>'FACTORES EMISION CARBONO'!AF$3*'INVENTARIO PALTA'!AG5</f>
        <v>0</v>
      </c>
      <c r="AI28" s="21">
        <f>'FACTORES EMISION CARBONO'!AG$3*'INVENTARIO PALTA'!AH5</f>
        <v>0</v>
      </c>
      <c r="AJ28" s="21">
        <f>'FACTORES EMISION CARBONO'!AH$3*'INVENTARIO PALTA'!AI5</f>
        <v>0</v>
      </c>
      <c r="AK28" s="21">
        <f>'FACTORES EMISION CARBONO'!AI$3*'INVENTARIO PALTA'!AJ5</f>
        <v>0</v>
      </c>
      <c r="AL28" s="21">
        <f>'FACTORES EMISION CARBONO'!AJ$3*'INVENTARIO PALTA'!AK5</f>
        <v>0</v>
      </c>
      <c r="AN28" s="23">
        <f>SUM(D28:AL28)</f>
        <v>0</v>
      </c>
      <c r="AO28">
        <f>AN28/'INVENTARIO PALTA'!AM5</f>
        <v>0</v>
      </c>
    </row>
    <row r="29" spans="1:41" x14ac:dyDescent="0.3">
      <c r="A29" s="7" t="s">
        <v>29</v>
      </c>
      <c r="B29" s="4">
        <v>2021</v>
      </c>
      <c r="C29" s="4" t="s">
        <v>4</v>
      </c>
      <c r="D29" s="21">
        <f>'FACTORES EMISION CARBONO'!B$3*'INVENTARIO PALTA'!C6</f>
        <v>0</v>
      </c>
      <c r="E29" s="21">
        <f>'FACTORES EMISION CARBONO'!C$3*'INVENTARIO PALTA'!D6</f>
        <v>0</v>
      </c>
      <c r="F29" s="21">
        <f>'FACTORES EMISION CARBONO'!D$3*'INVENTARIO PALTA'!E6</f>
        <v>0</v>
      </c>
      <c r="G29" s="21">
        <f>'FACTORES EMISION CARBONO'!E$3*'INVENTARIO PALTA'!F6</f>
        <v>0</v>
      </c>
      <c r="H29" s="21">
        <f>'FACTORES EMISION CARBONO'!F$3*'INVENTARIO PALTA'!G6</f>
        <v>0</v>
      </c>
      <c r="I29" s="21">
        <f>'FACTORES EMISION CARBONO'!G$3*'INVENTARIO PALTA'!H6</f>
        <v>0</v>
      </c>
      <c r="J29" s="21">
        <f>'FACTORES EMISION CARBONO'!H$3*'INVENTARIO PALTA'!I6</f>
        <v>0</v>
      </c>
      <c r="K29" s="21">
        <f>'FACTORES EMISION CARBONO'!I$3*'INVENTARIO PALTA'!J6</f>
        <v>0</v>
      </c>
      <c r="L29" s="21">
        <f>'FACTORES EMISION CARBONO'!J$3*'INVENTARIO PALTA'!K6</f>
        <v>0</v>
      </c>
      <c r="M29" s="21">
        <f>'FACTORES EMISION CARBONO'!K$3*'INVENTARIO PALTA'!L6</f>
        <v>0</v>
      </c>
      <c r="N29" s="21">
        <f>'FACTORES EMISION CARBONO'!L$3*'INVENTARIO PALTA'!M6</f>
        <v>0</v>
      </c>
      <c r="O29" s="21">
        <f>'FACTORES EMISION CARBONO'!M$3*'INVENTARIO PALTA'!N6</f>
        <v>0</v>
      </c>
      <c r="P29" s="21">
        <f>'FACTORES EMISION CARBONO'!N$3*'INVENTARIO PALTA'!O6</f>
        <v>0</v>
      </c>
      <c r="Q29" s="21">
        <f>'FACTORES EMISION CARBONO'!O$3*'INVENTARIO PALTA'!P6</f>
        <v>0</v>
      </c>
      <c r="R29" s="21">
        <f>'FACTORES EMISION CARBONO'!P$3*'INVENTARIO PALTA'!Q6</f>
        <v>0</v>
      </c>
      <c r="S29" s="21">
        <f>'FACTORES EMISION CARBONO'!Q$3*'INVENTARIO PALTA'!R6</f>
        <v>0</v>
      </c>
      <c r="T29" s="21">
        <f>'FACTORES EMISION CARBONO'!R$3*'INVENTARIO PALTA'!S6</f>
        <v>0</v>
      </c>
      <c r="U29" s="21">
        <f>'FACTORES EMISION CARBONO'!S$3*'INVENTARIO PALTA'!T6</f>
        <v>0</v>
      </c>
      <c r="V29" s="21">
        <f>'FACTORES EMISION CARBONO'!T$3*'INVENTARIO PALTA'!U6</f>
        <v>0</v>
      </c>
      <c r="W29" s="21">
        <f>'FACTORES EMISION CARBONO'!U$3*'INVENTARIO PALTA'!V6</f>
        <v>0</v>
      </c>
      <c r="X29" s="21">
        <f>'FACTORES EMISION CARBONO'!V$3*'INVENTARIO PALTA'!W6</f>
        <v>0</v>
      </c>
      <c r="Y29" s="21">
        <f>'FACTORES EMISION CARBONO'!W$3*'INVENTARIO PALTA'!X6</f>
        <v>0</v>
      </c>
      <c r="Z29" s="21">
        <f>'FACTORES EMISION CARBONO'!X$3*'INVENTARIO PALTA'!Y6</f>
        <v>0</v>
      </c>
      <c r="AA29" s="21">
        <f>'FACTORES EMISION CARBONO'!Y$3*'INVENTARIO PALTA'!Z6</f>
        <v>0</v>
      </c>
      <c r="AB29" s="21">
        <f>'FACTORES EMISION CARBONO'!Z$3*'INVENTARIO PALTA'!AA6</f>
        <v>0</v>
      </c>
      <c r="AC29" s="21">
        <f>'FACTORES EMISION CARBONO'!AA$3*'INVENTARIO PALTA'!AB6</f>
        <v>0</v>
      </c>
      <c r="AD29" s="21">
        <f>'FACTORES EMISION CARBONO'!AB$3*'INVENTARIO PALTA'!AC6</f>
        <v>0</v>
      </c>
      <c r="AE29" s="21">
        <f>'FACTORES EMISION CARBONO'!AC$3*'INVENTARIO PALTA'!AD6</f>
        <v>0</v>
      </c>
      <c r="AF29" s="21">
        <f>'FACTORES EMISION CARBONO'!AD$3*'INVENTARIO PALTA'!AE6</f>
        <v>0</v>
      </c>
      <c r="AG29" s="21">
        <f>'FACTORES EMISION CARBONO'!AE$3*'INVENTARIO PALTA'!AF6</f>
        <v>0</v>
      </c>
      <c r="AH29" s="21">
        <f>'FACTORES EMISION CARBONO'!AF$3*'INVENTARIO PALTA'!AG6</f>
        <v>0</v>
      </c>
      <c r="AI29" s="21">
        <f>'FACTORES EMISION CARBONO'!AG$3*'INVENTARIO PALTA'!AH6</f>
        <v>0</v>
      </c>
      <c r="AJ29" s="21">
        <f>'FACTORES EMISION CARBONO'!AH$3*'INVENTARIO PALTA'!AI6</f>
        <v>0</v>
      </c>
      <c r="AK29" s="21">
        <f>'FACTORES EMISION CARBONO'!AI$3*'INVENTARIO PALTA'!AJ6</f>
        <v>0</v>
      </c>
      <c r="AL29" s="21">
        <f>'FACTORES EMISION CARBONO'!AJ$3*'INVENTARIO PALTA'!AK6</f>
        <v>0</v>
      </c>
      <c r="AN29" s="23">
        <f t="shared" ref="AN29:AN51" si="1">SUM(D29:AL29)</f>
        <v>0</v>
      </c>
      <c r="AO29">
        <f>AN29/'INVENTARIO PALTA'!AM6</f>
        <v>0</v>
      </c>
    </row>
    <row r="30" spans="1:41" x14ac:dyDescent="0.3">
      <c r="A30" s="7" t="s">
        <v>29</v>
      </c>
      <c r="B30" s="4">
        <v>2021</v>
      </c>
      <c r="C30" s="4" t="s">
        <v>5</v>
      </c>
      <c r="D30" s="21">
        <f>'FACTORES EMISION CARBONO'!B$3*'INVENTARIO PALTA'!C7</f>
        <v>0</v>
      </c>
      <c r="E30" s="21">
        <f>'FACTORES EMISION CARBONO'!C$3*'INVENTARIO PALTA'!D7</f>
        <v>0</v>
      </c>
      <c r="F30" s="21">
        <f>'FACTORES EMISION CARBONO'!D$3*'INVENTARIO PALTA'!E7</f>
        <v>0</v>
      </c>
      <c r="G30" s="21">
        <f>'FACTORES EMISION CARBONO'!E$3*'INVENTARIO PALTA'!F7</f>
        <v>0</v>
      </c>
      <c r="H30" s="21">
        <f>'FACTORES EMISION CARBONO'!F$3*'INVENTARIO PALTA'!G7</f>
        <v>0</v>
      </c>
      <c r="I30" s="21">
        <f>'FACTORES EMISION CARBONO'!G$3*'INVENTARIO PALTA'!H7</f>
        <v>0</v>
      </c>
      <c r="J30" s="21">
        <f>'FACTORES EMISION CARBONO'!H$3*'INVENTARIO PALTA'!I7</f>
        <v>0</v>
      </c>
      <c r="K30" s="21">
        <f>'FACTORES EMISION CARBONO'!I$3*'INVENTARIO PALTA'!J7</f>
        <v>0</v>
      </c>
      <c r="L30" s="21">
        <f>'FACTORES EMISION CARBONO'!J$3*'INVENTARIO PALTA'!K7</f>
        <v>0</v>
      </c>
      <c r="M30" s="21">
        <f>'FACTORES EMISION CARBONO'!K$3*'INVENTARIO PALTA'!L7</f>
        <v>0</v>
      </c>
      <c r="N30" s="21">
        <f>'FACTORES EMISION CARBONO'!L$3*'INVENTARIO PALTA'!M7</f>
        <v>0</v>
      </c>
      <c r="O30" s="21">
        <f>'FACTORES EMISION CARBONO'!M$3*'INVENTARIO PALTA'!N7</f>
        <v>0</v>
      </c>
      <c r="P30" s="21">
        <f>'FACTORES EMISION CARBONO'!N$3*'INVENTARIO PALTA'!O7</f>
        <v>0</v>
      </c>
      <c r="Q30" s="21">
        <f>'FACTORES EMISION CARBONO'!O$3*'INVENTARIO PALTA'!P7</f>
        <v>0</v>
      </c>
      <c r="R30" s="21">
        <f>'FACTORES EMISION CARBONO'!P$3*'INVENTARIO PALTA'!Q7</f>
        <v>0</v>
      </c>
      <c r="S30" s="21">
        <f>'FACTORES EMISION CARBONO'!Q$3*'INVENTARIO PALTA'!R7</f>
        <v>0</v>
      </c>
      <c r="T30" s="21">
        <f>'FACTORES EMISION CARBONO'!R$3*'INVENTARIO PALTA'!S7</f>
        <v>0</v>
      </c>
      <c r="U30" s="21">
        <f>'FACTORES EMISION CARBONO'!S$3*'INVENTARIO PALTA'!T7</f>
        <v>0</v>
      </c>
      <c r="V30" s="21">
        <f>'FACTORES EMISION CARBONO'!T$3*'INVENTARIO PALTA'!U7</f>
        <v>0</v>
      </c>
      <c r="W30" s="21">
        <f>'FACTORES EMISION CARBONO'!U$3*'INVENTARIO PALTA'!V7</f>
        <v>0</v>
      </c>
      <c r="X30" s="21">
        <f>'FACTORES EMISION CARBONO'!V$3*'INVENTARIO PALTA'!W7</f>
        <v>0</v>
      </c>
      <c r="Y30" s="21">
        <f>'FACTORES EMISION CARBONO'!W$3*'INVENTARIO PALTA'!X7</f>
        <v>0</v>
      </c>
      <c r="Z30" s="21">
        <f>'FACTORES EMISION CARBONO'!X$3*'INVENTARIO PALTA'!Y7</f>
        <v>0</v>
      </c>
      <c r="AA30" s="21">
        <f>'FACTORES EMISION CARBONO'!Y$3*'INVENTARIO PALTA'!Z7</f>
        <v>0</v>
      </c>
      <c r="AB30" s="21">
        <f>'FACTORES EMISION CARBONO'!Z$3*'INVENTARIO PALTA'!AA7</f>
        <v>0</v>
      </c>
      <c r="AC30" s="21">
        <f>'FACTORES EMISION CARBONO'!AA$3*'INVENTARIO PALTA'!AB7</f>
        <v>0</v>
      </c>
      <c r="AD30" s="21">
        <f>'FACTORES EMISION CARBONO'!AB$3*'INVENTARIO PALTA'!AC7</f>
        <v>0</v>
      </c>
      <c r="AE30" s="21">
        <f>'FACTORES EMISION CARBONO'!AC$3*'INVENTARIO PALTA'!AD7</f>
        <v>0</v>
      </c>
      <c r="AF30" s="21">
        <f>'FACTORES EMISION CARBONO'!AD$3*'INVENTARIO PALTA'!AE7</f>
        <v>0</v>
      </c>
      <c r="AG30" s="21">
        <f>'FACTORES EMISION CARBONO'!AE$3*'INVENTARIO PALTA'!AF7</f>
        <v>0</v>
      </c>
      <c r="AH30" s="21">
        <f>'FACTORES EMISION CARBONO'!AF$3*'INVENTARIO PALTA'!AG7</f>
        <v>0</v>
      </c>
      <c r="AI30" s="21">
        <f>'FACTORES EMISION CARBONO'!AG$3*'INVENTARIO PALTA'!AH7</f>
        <v>0</v>
      </c>
      <c r="AJ30" s="21">
        <f>'FACTORES EMISION CARBONO'!AH$3*'INVENTARIO PALTA'!AI7</f>
        <v>0</v>
      </c>
      <c r="AK30" s="21">
        <f>'FACTORES EMISION CARBONO'!AI$3*'INVENTARIO PALTA'!AJ7</f>
        <v>0</v>
      </c>
      <c r="AL30" s="21">
        <f>'FACTORES EMISION CARBONO'!AJ$3*'INVENTARIO PALTA'!AK7</f>
        <v>0</v>
      </c>
      <c r="AN30" s="23">
        <f t="shared" si="1"/>
        <v>0</v>
      </c>
      <c r="AO30">
        <f>AN30/'INVENTARIO PALTA'!AM7</f>
        <v>0</v>
      </c>
    </row>
    <row r="31" spans="1:41" x14ac:dyDescent="0.3">
      <c r="A31" s="7" t="s">
        <v>29</v>
      </c>
      <c r="B31" s="4">
        <v>2021</v>
      </c>
      <c r="C31" s="4" t="s">
        <v>6</v>
      </c>
      <c r="D31" s="21">
        <f>'FACTORES EMISION CARBONO'!B$3*'INVENTARIO PALTA'!C8</f>
        <v>0</v>
      </c>
      <c r="E31" s="21">
        <f>'FACTORES EMISION CARBONO'!C$3*'INVENTARIO PALTA'!D8</f>
        <v>0</v>
      </c>
      <c r="F31" s="21">
        <f>'FACTORES EMISION CARBONO'!D$3*'INVENTARIO PALTA'!E8</f>
        <v>0</v>
      </c>
      <c r="G31" s="21">
        <f>'FACTORES EMISION CARBONO'!E$3*'INVENTARIO PALTA'!F8</f>
        <v>0</v>
      </c>
      <c r="H31" s="21">
        <f>'FACTORES EMISION CARBONO'!F$3*'INVENTARIO PALTA'!G8</f>
        <v>0</v>
      </c>
      <c r="I31" s="21">
        <f>'FACTORES EMISION CARBONO'!G$3*'INVENTARIO PALTA'!H8</f>
        <v>0</v>
      </c>
      <c r="J31" s="21">
        <f>'FACTORES EMISION CARBONO'!H$3*'INVENTARIO PALTA'!I8</f>
        <v>0</v>
      </c>
      <c r="K31" s="21">
        <f>'FACTORES EMISION CARBONO'!I$3*'INVENTARIO PALTA'!J8</f>
        <v>0</v>
      </c>
      <c r="L31" s="21">
        <f>'FACTORES EMISION CARBONO'!J$3*'INVENTARIO PALTA'!K8</f>
        <v>0</v>
      </c>
      <c r="M31" s="21">
        <f>'FACTORES EMISION CARBONO'!K$3*'INVENTARIO PALTA'!L8</f>
        <v>0</v>
      </c>
      <c r="N31" s="21">
        <f>'FACTORES EMISION CARBONO'!L$3*'INVENTARIO PALTA'!M8</f>
        <v>0</v>
      </c>
      <c r="O31" s="21">
        <f>'FACTORES EMISION CARBONO'!M$3*'INVENTARIO PALTA'!N8</f>
        <v>0</v>
      </c>
      <c r="P31" s="21">
        <f>'FACTORES EMISION CARBONO'!N$3*'INVENTARIO PALTA'!O8</f>
        <v>0</v>
      </c>
      <c r="Q31" s="21">
        <f>'FACTORES EMISION CARBONO'!O$3*'INVENTARIO PALTA'!P8</f>
        <v>0</v>
      </c>
      <c r="R31" s="21">
        <f>'FACTORES EMISION CARBONO'!P$3*'INVENTARIO PALTA'!Q8</f>
        <v>0</v>
      </c>
      <c r="S31" s="21">
        <f>'FACTORES EMISION CARBONO'!Q$3*'INVENTARIO PALTA'!R8</f>
        <v>0</v>
      </c>
      <c r="T31" s="21">
        <f>'FACTORES EMISION CARBONO'!R$3*'INVENTARIO PALTA'!S8</f>
        <v>0</v>
      </c>
      <c r="U31" s="21">
        <f>'FACTORES EMISION CARBONO'!S$3*'INVENTARIO PALTA'!T8</f>
        <v>0</v>
      </c>
      <c r="V31" s="21">
        <f>'FACTORES EMISION CARBONO'!T$3*'INVENTARIO PALTA'!U8</f>
        <v>0</v>
      </c>
      <c r="W31" s="21">
        <f>'FACTORES EMISION CARBONO'!U$3*'INVENTARIO PALTA'!V8</f>
        <v>0</v>
      </c>
      <c r="X31" s="21">
        <f>'FACTORES EMISION CARBONO'!V$3*'INVENTARIO PALTA'!W8</f>
        <v>0</v>
      </c>
      <c r="Y31" s="21">
        <f>'FACTORES EMISION CARBONO'!W$3*'INVENTARIO PALTA'!X8</f>
        <v>0</v>
      </c>
      <c r="Z31" s="21">
        <f>'FACTORES EMISION CARBONO'!X$3*'INVENTARIO PALTA'!Y8</f>
        <v>0</v>
      </c>
      <c r="AA31" s="21">
        <f>'FACTORES EMISION CARBONO'!Y$3*'INVENTARIO PALTA'!Z8</f>
        <v>0</v>
      </c>
      <c r="AB31" s="21">
        <f>'FACTORES EMISION CARBONO'!Z$3*'INVENTARIO PALTA'!AA8</f>
        <v>0</v>
      </c>
      <c r="AC31" s="21">
        <f>'FACTORES EMISION CARBONO'!AA$3*'INVENTARIO PALTA'!AB8</f>
        <v>0</v>
      </c>
      <c r="AD31" s="21">
        <f>'FACTORES EMISION CARBONO'!AB$3*'INVENTARIO PALTA'!AC8</f>
        <v>0</v>
      </c>
      <c r="AE31" s="21">
        <f>'FACTORES EMISION CARBONO'!AC$3*'INVENTARIO PALTA'!AD8</f>
        <v>0</v>
      </c>
      <c r="AF31" s="21">
        <f>'FACTORES EMISION CARBONO'!AD$3*'INVENTARIO PALTA'!AE8</f>
        <v>0</v>
      </c>
      <c r="AG31" s="21">
        <f>'FACTORES EMISION CARBONO'!AE$3*'INVENTARIO PALTA'!AF8</f>
        <v>0</v>
      </c>
      <c r="AH31" s="21">
        <f>'FACTORES EMISION CARBONO'!AF$3*'INVENTARIO PALTA'!AG8</f>
        <v>0</v>
      </c>
      <c r="AI31" s="21">
        <f>'FACTORES EMISION CARBONO'!AG$3*'INVENTARIO PALTA'!AH8</f>
        <v>0</v>
      </c>
      <c r="AJ31" s="21">
        <f>'FACTORES EMISION CARBONO'!AH$3*'INVENTARIO PALTA'!AI8</f>
        <v>0</v>
      </c>
      <c r="AK31" s="21">
        <f>'FACTORES EMISION CARBONO'!AI$3*'INVENTARIO PALTA'!AJ8</f>
        <v>0</v>
      </c>
      <c r="AL31" s="21">
        <f>'FACTORES EMISION CARBONO'!AJ$3*'INVENTARIO PALTA'!AK8</f>
        <v>0</v>
      </c>
      <c r="AN31" s="23">
        <f t="shared" si="1"/>
        <v>0</v>
      </c>
      <c r="AO31">
        <f>AN31/'INVENTARIO PALTA'!AM8</f>
        <v>0</v>
      </c>
    </row>
    <row r="32" spans="1:41" x14ac:dyDescent="0.3">
      <c r="A32" s="7" t="s">
        <v>29</v>
      </c>
      <c r="B32" s="4">
        <v>2021</v>
      </c>
      <c r="C32" s="4" t="s">
        <v>7</v>
      </c>
      <c r="D32" s="21">
        <f>'FACTORES EMISION CARBONO'!B$3*'INVENTARIO PALTA'!C9</f>
        <v>0</v>
      </c>
      <c r="E32" s="21">
        <f>'FACTORES EMISION CARBONO'!C$3*'INVENTARIO PALTA'!D9</f>
        <v>0</v>
      </c>
      <c r="F32" s="21">
        <f>'FACTORES EMISION CARBONO'!D$3*'INVENTARIO PALTA'!E9</f>
        <v>0</v>
      </c>
      <c r="G32" s="21">
        <f>'FACTORES EMISION CARBONO'!E$3*'INVENTARIO PALTA'!F9</f>
        <v>0</v>
      </c>
      <c r="H32" s="21">
        <f>'FACTORES EMISION CARBONO'!F$3*'INVENTARIO PALTA'!G9</f>
        <v>0</v>
      </c>
      <c r="I32" s="21">
        <f>'FACTORES EMISION CARBONO'!G$3*'INVENTARIO PALTA'!H9</f>
        <v>0</v>
      </c>
      <c r="J32" s="21">
        <f>'FACTORES EMISION CARBONO'!H$3*'INVENTARIO PALTA'!I9</f>
        <v>0</v>
      </c>
      <c r="K32" s="21">
        <f>'FACTORES EMISION CARBONO'!I$3*'INVENTARIO PALTA'!J9</f>
        <v>0</v>
      </c>
      <c r="L32" s="21">
        <f>'FACTORES EMISION CARBONO'!J$3*'INVENTARIO PALTA'!K9</f>
        <v>0</v>
      </c>
      <c r="M32" s="21">
        <f>'FACTORES EMISION CARBONO'!K$3*'INVENTARIO PALTA'!L9</f>
        <v>0</v>
      </c>
      <c r="N32" s="21">
        <f>'FACTORES EMISION CARBONO'!L$3*'INVENTARIO PALTA'!M9</f>
        <v>0</v>
      </c>
      <c r="O32" s="21">
        <f>'FACTORES EMISION CARBONO'!M$3*'INVENTARIO PALTA'!N9</f>
        <v>0</v>
      </c>
      <c r="P32" s="21">
        <f>'FACTORES EMISION CARBONO'!N$3*'INVENTARIO PALTA'!O9</f>
        <v>0</v>
      </c>
      <c r="Q32" s="21">
        <f>'FACTORES EMISION CARBONO'!O$3*'INVENTARIO PALTA'!P9</f>
        <v>0</v>
      </c>
      <c r="R32" s="21">
        <f>'FACTORES EMISION CARBONO'!P$3*'INVENTARIO PALTA'!Q9</f>
        <v>0</v>
      </c>
      <c r="S32" s="21">
        <f>'FACTORES EMISION CARBONO'!Q$3*'INVENTARIO PALTA'!R9</f>
        <v>0</v>
      </c>
      <c r="T32" s="21">
        <f>'FACTORES EMISION CARBONO'!R$3*'INVENTARIO PALTA'!S9</f>
        <v>0</v>
      </c>
      <c r="U32" s="21">
        <f>'FACTORES EMISION CARBONO'!S$3*'INVENTARIO PALTA'!T9</f>
        <v>0</v>
      </c>
      <c r="V32" s="21">
        <f>'FACTORES EMISION CARBONO'!T$3*'INVENTARIO PALTA'!U9</f>
        <v>0</v>
      </c>
      <c r="W32" s="21">
        <f>'FACTORES EMISION CARBONO'!U$3*'INVENTARIO PALTA'!V9</f>
        <v>0</v>
      </c>
      <c r="X32" s="21">
        <f>'FACTORES EMISION CARBONO'!V$3*'INVENTARIO PALTA'!W9</f>
        <v>0</v>
      </c>
      <c r="Y32" s="21">
        <f>'FACTORES EMISION CARBONO'!W$3*'INVENTARIO PALTA'!X9</f>
        <v>0</v>
      </c>
      <c r="Z32" s="21">
        <f>'FACTORES EMISION CARBONO'!X$3*'INVENTARIO PALTA'!Y9</f>
        <v>0</v>
      </c>
      <c r="AA32" s="21">
        <f>'FACTORES EMISION CARBONO'!Y$3*'INVENTARIO PALTA'!Z9</f>
        <v>0</v>
      </c>
      <c r="AB32" s="21">
        <f>'FACTORES EMISION CARBONO'!Z$3*'INVENTARIO PALTA'!AA9</f>
        <v>0</v>
      </c>
      <c r="AC32" s="21">
        <f>'FACTORES EMISION CARBONO'!AA$3*'INVENTARIO PALTA'!AB9</f>
        <v>0</v>
      </c>
      <c r="AD32" s="21">
        <f>'FACTORES EMISION CARBONO'!AB$3*'INVENTARIO PALTA'!AC9</f>
        <v>0</v>
      </c>
      <c r="AE32" s="21">
        <f>'FACTORES EMISION CARBONO'!AC$3*'INVENTARIO PALTA'!AD9</f>
        <v>0</v>
      </c>
      <c r="AF32" s="21">
        <f>'FACTORES EMISION CARBONO'!AD$3*'INVENTARIO PALTA'!AE9</f>
        <v>0</v>
      </c>
      <c r="AG32" s="21">
        <f>'FACTORES EMISION CARBONO'!AE$3*'INVENTARIO PALTA'!AF9</f>
        <v>0</v>
      </c>
      <c r="AH32" s="21">
        <f>'FACTORES EMISION CARBONO'!AF$3*'INVENTARIO PALTA'!AG9</f>
        <v>0</v>
      </c>
      <c r="AI32" s="21">
        <f>'FACTORES EMISION CARBONO'!AG$3*'INVENTARIO PALTA'!AH9</f>
        <v>0</v>
      </c>
      <c r="AJ32" s="21">
        <f>'FACTORES EMISION CARBONO'!AH$3*'INVENTARIO PALTA'!AI9</f>
        <v>0</v>
      </c>
      <c r="AK32" s="21">
        <f>'FACTORES EMISION CARBONO'!AI$3*'INVENTARIO PALTA'!AJ9</f>
        <v>0</v>
      </c>
      <c r="AL32" s="21">
        <f>'FACTORES EMISION CARBONO'!AJ$3*'INVENTARIO PALTA'!AK9</f>
        <v>0</v>
      </c>
      <c r="AN32" s="23">
        <f t="shared" si="1"/>
        <v>0</v>
      </c>
      <c r="AO32">
        <f>AN32/'INVENTARIO PALTA'!AM9</f>
        <v>0</v>
      </c>
    </row>
    <row r="33" spans="1:41" x14ac:dyDescent="0.3">
      <c r="A33" s="7" t="s">
        <v>29</v>
      </c>
      <c r="B33" s="4">
        <v>2021</v>
      </c>
      <c r="C33" s="4" t="s">
        <v>8</v>
      </c>
      <c r="D33" s="21">
        <f>'FACTORES EMISION CARBONO'!B$3*'INVENTARIO PALTA'!C10</f>
        <v>0</v>
      </c>
      <c r="E33" s="21">
        <f>'FACTORES EMISION CARBONO'!C$3*'INVENTARIO PALTA'!D10</f>
        <v>0</v>
      </c>
      <c r="F33" s="21">
        <f>'FACTORES EMISION CARBONO'!D$3*'INVENTARIO PALTA'!E10</f>
        <v>0</v>
      </c>
      <c r="G33" s="21">
        <f>'FACTORES EMISION CARBONO'!E$3*'INVENTARIO PALTA'!F10</f>
        <v>0</v>
      </c>
      <c r="H33" s="21">
        <f>'FACTORES EMISION CARBONO'!F$3*'INVENTARIO PALTA'!G10</f>
        <v>0</v>
      </c>
      <c r="I33" s="21">
        <f>'FACTORES EMISION CARBONO'!G$3*'INVENTARIO PALTA'!H10</f>
        <v>0</v>
      </c>
      <c r="J33" s="21">
        <f>'FACTORES EMISION CARBONO'!H$3*'INVENTARIO PALTA'!I10</f>
        <v>0</v>
      </c>
      <c r="K33" s="21">
        <f>'FACTORES EMISION CARBONO'!I$3*'INVENTARIO PALTA'!J10</f>
        <v>0</v>
      </c>
      <c r="L33" s="21">
        <f>'FACTORES EMISION CARBONO'!J$3*'INVENTARIO PALTA'!K10</f>
        <v>0</v>
      </c>
      <c r="M33" s="21">
        <f>'FACTORES EMISION CARBONO'!K$3*'INVENTARIO PALTA'!L10</f>
        <v>0</v>
      </c>
      <c r="N33" s="21">
        <f>'FACTORES EMISION CARBONO'!L$3*'INVENTARIO PALTA'!M10</f>
        <v>0</v>
      </c>
      <c r="O33" s="21">
        <f>'FACTORES EMISION CARBONO'!M$3*'INVENTARIO PALTA'!N10</f>
        <v>0</v>
      </c>
      <c r="P33" s="21">
        <f>'FACTORES EMISION CARBONO'!N$3*'INVENTARIO PALTA'!O10</f>
        <v>0</v>
      </c>
      <c r="Q33" s="21">
        <f>'FACTORES EMISION CARBONO'!O$3*'INVENTARIO PALTA'!P10</f>
        <v>0</v>
      </c>
      <c r="R33" s="21">
        <f>'FACTORES EMISION CARBONO'!P$3*'INVENTARIO PALTA'!Q10</f>
        <v>0</v>
      </c>
      <c r="S33" s="21">
        <f>'FACTORES EMISION CARBONO'!Q$3*'INVENTARIO PALTA'!R10</f>
        <v>0</v>
      </c>
      <c r="T33" s="21">
        <f>'FACTORES EMISION CARBONO'!R$3*'INVENTARIO PALTA'!S10</f>
        <v>0</v>
      </c>
      <c r="U33" s="21">
        <f>'FACTORES EMISION CARBONO'!S$3*'INVENTARIO PALTA'!T10</f>
        <v>0</v>
      </c>
      <c r="V33" s="21">
        <f>'FACTORES EMISION CARBONO'!T$3*'INVENTARIO PALTA'!U10</f>
        <v>0</v>
      </c>
      <c r="W33" s="21">
        <f>'FACTORES EMISION CARBONO'!U$3*'INVENTARIO PALTA'!V10</f>
        <v>0</v>
      </c>
      <c r="X33" s="21">
        <f>'FACTORES EMISION CARBONO'!V$3*'INVENTARIO PALTA'!W10</f>
        <v>0</v>
      </c>
      <c r="Y33" s="21">
        <f>'FACTORES EMISION CARBONO'!W$3*'INVENTARIO PALTA'!X10</f>
        <v>0</v>
      </c>
      <c r="Z33" s="21">
        <f>'FACTORES EMISION CARBONO'!X$3*'INVENTARIO PALTA'!Y10</f>
        <v>0</v>
      </c>
      <c r="AA33" s="21">
        <f>'FACTORES EMISION CARBONO'!Y$3*'INVENTARIO PALTA'!Z10</f>
        <v>0</v>
      </c>
      <c r="AB33" s="21">
        <f>'FACTORES EMISION CARBONO'!Z$3*'INVENTARIO PALTA'!AA10</f>
        <v>0</v>
      </c>
      <c r="AC33" s="21">
        <f>'FACTORES EMISION CARBONO'!AA$3*'INVENTARIO PALTA'!AB10</f>
        <v>0</v>
      </c>
      <c r="AD33" s="21">
        <f>'FACTORES EMISION CARBONO'!AB$3*'INVENTARIO PALTA'!AC10</f>
        <v>0</v>
      </c>
      <c r="AE33" s="21">
        <f>'FACTORES EMISION CARBONO'!AC$3*'INVENTARIO PALTA'!AD10</f>
        <v>0</v>
      </c>
      <c r="AF33" s="21">
        <f>'FACTORES EMISION CARBONO'!AD$3*'INVENTARIO PALTA'!AE10</f>
        <v>0</v>
      </c>
      <c r="AG33" s="21">
        <f>'FACTORES EMISION CARBONO'!AE$3*'INVENTARIO PALTA'!AF10</f>
        <v>0</v>
      </c>
      <c r="AH33" s="21">
        <f>'FACTORES EMISION CARBONO'!AF$3*'INVENTARIO PALTA'!AG10</f>
        <v>0</v>
      </c>
      <c r="AI33" s="21">
        <f>'FACTORES EMISION CARBONO'!AG$3*'INVENTARIO PALTA'!AH10</f>
        <v>0</v>
      </c>
      <c r="AJ33" s="21">
        <f>'FACTORES EMISION CARBONO'!AH$3*'INVENTARIO PALTA'!AI10</f>
        <v>0</v>
      </c>
      <c r="AK33" s="21">
        <f>'FACTORES EMISION CARBONO'!AI$3*'INVENTARIO PALTA'!AJ10</f>
        <v>0</v>
      </c>
      <c r="AL33" s="21">
        <f>'FACTORES EMISION CARBONO'!AJ$3*'INVENTARIO PALTA'!AK10</f>
        <v>0</v>
      </c>
      <c r="AN33" s="23">
        <f t="shared" si="1"/>
        <v>0</v>
      </c>
      <c r="AO33">
        <f>AN33/'INVENTARIO PALTA'!AM10</f>
        <v>0</v>
      </c>
    </row>
    <row r="34" spans="1:41" x14ac:dyDescent="0.3">
      <c r="A34" s="7" t="s">
        <v>29</v>
      </c>
      <c r="B34" s="4">
        <v>2021</v>
      </c>
      <c r="C34" s="4" t="s">
        <v>9</v>
      </c>
      <c r="D34" s="21">
        <f>'FACTORES EMISION CARBONO'!B$3*'INVENTARIO PALTA'!C11</f>
        <v>0</v>
      </c>
      <c r="E34" s="21">
        <f>'FACTORES EMISION CARBONO'!C$3*'INVENTARIO PALTA'!D11</f>
        <v>0</v>
      </c>
      <c r="F34" s="21">
        <f>'FACTORES EMISION CARBONO'!D$3*'INVENTARIO PALTA'!E11</f>
        <v>0</v>
      </c>
      <c r="G34" s="21">
        <f>'FACTORES EMISION CARBONO'!E$3*'INVENTARIO PALTA'!F11</f>
        <v>417.56880000000001</v>
      </c>
      <c r="H34" s="21">
        <f>'FACTORES EMISION CARBONO'!F$3*'INVENTARIO PALTA'!G11</f>
        <v>0</v>
      </c>
      <c r="I34" s="21">
        <f>'FACTORES EMISION CARBONO'!G$3*'INVENTARIO PALTA'!H11</f>
        <v>0</v>
      </c>
      <c r="J34" s="21">
        <f>'FACTORES EMISION CARBONO'!H$3*'INVENTARIO PALTA'!I11</f>
        <v>0</v>
      </c>
      <c r="K34" s="21">
        <f>'FACTORES EMISION CARBONO'!I$3*'INVENTARIO PALTA'!J11</f>
        <v>0</v>
      </c>
      <c r="L34" s="21">
        <f>'FACTORES EMISION CARBONO'!J$3*'INVENTARIO PALTA'!K11</f>
        <v>0</v>
      </c>
      <c r="M34" s="21">
        <f>'FACTORES EMISION CARBONO'!K$3*'INVENTARIO PALTA'!L11</f>
        <v>0</v>
      </c>
      <c r="N34" s="21">
        <f>'FACTORES EMISION CARBONO'!L$3*'INVENTARIO PALTA'!M11</f>
        <v>0</v>
      </c>
      <c r="O34" s="21">
        <f>'FACTORES EMISION CARBONO'!M$3*'INVENTARIO PALTA'!N11</f>
        <v>0</v>
      </c>
      <c r="P34" s="21">
        <f>'FACTORES EMISION CARBONO'!N$3*'INVENTARIO PALTA'!O11</f>
        <v>0</v>
      </c>
      <c r="Q34" s="21">
        <f>'FACTORES EMISION CARBONO'!O$3*'INVENTARIO PALTA'!P11</f>
        <v>0</v>
      </c>
      <c r="R34" s="21">
        <f>'FACTORES EMISION CARBONO'!P$3*'INVENTARIO PALTA'!Q11</f>
        <v>0</v>
      </c>
      <c r="S34" s="21">
        <f>'FACTORES EMISION CARBONO'!Q$3*'INVENTARIO PALTA'!R11</f>
        <v>0</v>
      </c>
      <c r="T34" s="21">
        <f>'FACTORES EMISION CARBONO'!R$3*'INVENTARIO PALTA'!S11</f>
        <v>0</v>
      </c>
      <c r="U34" s="21">
        <f>'FACTORES EMISION CARBONO'!S$3*'INVENTARIO PALTA'!T11</f>
        <v>0</v>
      </c>
      <c r="V34" s="21">
        <f>'FACTORES EMISION CARBONO'!T$3*'INVENTARIO PALTA'!U11</f>
        <v>0</v>
      </c>
      <c r="W34" s="21">
        <f>'FACTORES EMISION CARBONO'!U$3*'INVENTARIO PALTA'!V11</f>
        <v>0</v>
      </c>
      <c r="X34" s="21">
        <f>'FACTORES EMISION CARBONO'!V$3*'INVENTARIO PALTA'!W11</f>
        <v>0</v>
      </c>
      <c r="Y34" s="21">
        <f>'FACTORES EMISION CARBONO'!W$3*'INVENTARIO PALTA'!X11</f>
        <v>0</v>
      </c>
      <c r="Z34" s="21">
        <f>'FACTORES EMISION CARBONO'!X$3*'INVENTARIO PALTA'!Y11</f>
        <v>0</v>
      </c>
      <c r="AA34" s="21">
        <f>'FACTORES EMISION CARBONO'!Y$3*'INVENTARIO PALTA'!Z11</f>
        <v>0</v>
      </c>
      <c r="AB34" s="21">
        <f>'FACTORES EMISION CARBONO'!Z$3*'INVENTARIO PALTA'!AA11</f>
        <v>0</v>
      </c>
      <c r="AC34" s="21">
        <f>'FACTORES EMISION CARBONO'!AA$3*'INVENTARIO PALTA'!AB11</f>
        <v>0</v>
      </c>
      <c r="AD34" s="21">
        <f>'FACTORES EMISION CARBONO'!AB$3*'INVENTARIO PALTA'!AC11</f>
        <v>0</v>
      </c>
      <c r="AE34" s="21">
        <f>'FACTORES EMISION CARBONO'!AC$3*'INVENTARIO PALTA'!AD11</f>
        <v>0</v>
      </c>
      <c r="AF34" s="21">
        <f>'FACTORES EMISION CARBONO'!AD$3*'INVENTARIO PALTA'!AE11</f>
        <v>0</v>
      </c>
      <c r="AG34" s="21">
        <f>'FACTORES EMISION CARBONO'!AE$3*'INVENTARIO PALTA'!AF11</f>
        <v>0</v>
      </c>
      <c r="AH34" s="21">
        <f>'FACTORES EMISION CARBONO'!AF$3*'INVENTARIO PALTA'!AG11</f>
        <v>0</v>
      </c>
      <c r="AI34" s="21">
        <f>'FACTORES EMISION CARBONO'!AG$3*'INVENTARIO PALTA'!AH11</f>
        <v>0</v>
      </c>
      <c r="AJ34" s="21">
        <f>'FACTORES EMISION CARBONO'!AH$3*'INVENTARIO PALTA'!AI11</f>
        <v>0</v>
      </c>
      <c r="AK34" s="21">
        <f>'FACTORES EMISION CARBONO'!AI$3*'INVENTARIO PALTA'!AJ11</f>
        <v>0</v>
      </c>
      <c r="AL34" s="21">
        <f>'FACTORES EMISION CARBONO'!AJ$3*'INVENTARIO PALTA'!AK11</f>
        <v>0</v>
      </c>
      <c r="AN34" s="23">
        <f t="shared" si="1"/>
        <v>417.56880000000001</v>
      </c>
      <c r="AO34">
        <f>AN34/'INVENTARIO PALTA'!AM11</f>
        <v>417.56880000000001</v>
      </c>
    </row>
    <row r="35" spans="1:41" x14ac:dyDescent="0.3">
      <c r="A35" s="7" t="s">
        <v>29</v>
      </c>
      <c r="B35" s="4">
        <v>2021</v>
      </c>
      <c r="C35" s="4" t="s">
        <v>10</v>
      </c>
      <c r="D35" s="21">
        <f>'FACTORES EMISION CARBONO'!B$3*'INVENTARIO PALTA'!C12</f>
        <v>0</v>
      </c>
      <c r="E35" s="21">
        <f>'FACTORES EMISION CARBONO'!C$3*'INVENTARIO PALTA'!D12</f>
        <v>0</v>
      </c>
      <c r="F35" s="21">
        <f>'FACTORES EMISION CARBONO'!D$3*'INVENTARIO PALTA'!E12</f>
        <v>0</v>
      </c>
      <c r="G35" s="21">
        <f>'FACTORES EMISION CARBONO'!E$3*'INVENTARIO PALTA'!F12</f>
        <v>417.56880000000001</v>
      </c>
      <c r="H35" s="21">
        <f>'FACTORES EMISION CARBONO'!F$3*'INVENTARIO PALTA'!G12</f>
        <v>0</v>
      </c>
      <c r="I35" s="21">
        <f>'FACTORES EMISION CARBONO'!G$3*'INVENTARIO PALTA'!H12</f>
        <v>0</v>
      </c>
      <c r="J35" s="21">
        <f>'FACTORES EMISION CARBONO'!H$3*'INVENTARIO PALTA'!I12</f>
        <v>0</v>
      </c>
      <c r="K35" s="21">
        <f>'FACTORES EMISION CARBONO'!I$3*'INVENTARIO PALTA'!J12</f>
        <v>0</v>
      </c>
      <c r="L35" s="21">
        <f>'FACTORES EMISION CARBONO'!J$3*'INVENTARIO PALTA'!K12</f>
        <v>0</v>
      </c>
      <c r="M35" s="21">
        <f>'FACTORES EMISION CARBONO'!K$3*'INVENTARIO PALTA'!L12</f>
        <v>0</v>
      </c>
      <c r="N35" s="21">
        <f>'FACTORES EMISION CARBONO'!L$3*'INVENTARIO PALTA'!M12</f>
        <v>0</v>
      </c>
      <c r="O35" s="21">
        <f>'FACTORES EMISION CARBONO'!M$3*'INVENTARIO PALTA'!N12</f>
        <v>0</v>
      </c>
      <c r="P35" s="21">
        <f>'FACTORES EMISION CARBONO'!N$3*'INVENTARIO PALTA'!O12</f>
        <v>0</v>
      </c>
      <c r="Q35" s="21">
        <f>'FACTORES EMISION CARBONO'!O$3*'INVENTARIO PALTA'!P12</f>
        <v>0</v>
      </c>
      <c r="R35" s="21">
        <f>'FACTORES EMISION CARBONO'!P$3*'INVENTARIO PALTA'!Q12</f>
        <v>0</v>
      </c>
      <c r="S35" s="21">
        <f>'FACTORES EMISION CARBONO'!Q$3*'INVENTARIO PALTA'!R12</f>
        <v>0</v>
      </c>
      <c r="T35" s="21">
        <f>'FACTORES EMISION CARBONO'!R$3*'INVENTARIO PALTA'!S12</f>
        <v>0</v>
      </c>
      <c r="U35" s="21">
        <f>'FACTORES EMISION CARBONO'!S$3*'INVENTARIO PALTA'!T12</f>
        <v>0</v>
      </c>
      <c r="V35" s="21">
        <f>'FACTORES EMISION CARBONO'!T$3*'INVENTARIO PALTA'!U12</f>
        <v>0</v>
      </c>
      <c r="W35" s="21">
        <f>'FACTORES EMISION CARBONO'!U$3*'INVENTARIO PALTA'!V12</f>
        <v>0</v>
      </c>
      <c r="X35" s="21">
        <f>'FACTORES EMISION CARBONO'!V$3*'INVENTARIO PALTA'!W12</f>
        <v>0</v>
      </c>
      <c r="Y35" s="21">
        <f>'FACTORES EMISION CARBONO'!W$3*'INVENTARIO PALTA'!X12</f>
        <v>0</v>
      </c>
      <c r="Z35" s="21">
        <f>'FACTORES EMISION CARBONO'!X$3*'INVENTARIO PALTA'!Y12</f>
        <v>0</v>
      </c>
      <c r="AA35" s="21">
        <f>'FACTORES EMISION CARBONO'!Y$3*'INVENTARIO PALTA'!Z12</f>
        <v>0</v>
      </c>
      <c r="AB35" s="21">
        <f>'FACTORES EMISION CARBONO'!Z$3*'INVENTARIO PALTA'!AA12</f>
        <v>0</v>
      </c>
      <c r="AC35" s="21">
        <f>'FACTORES EMISION CARBONO'!AA$3*'INVENTARIO PALTA'!AB12</f>
        <v>0</v>
      </c>
      <c r="AD35" s="21">
        <f>'FACTORES EMISION CARBONO'!AB$3*'INVENTARIO PALTA'!AC12</f>
        <v>0</v>
      </c>
      <c r="AE35" s="21">
        <f>'FACTORES EMISION CARBONO'!AC$3*'INVENTARIO PALTA'!AD12</f>
        <v>0</v>
      </c>
      <c r="AF35" s="21">
        <f>'FACTORES EMISION CARBONO'!AD$3*'INVENTARIO PALTA'!AE12</f>
        <v>0</v>
      </c>
      <c r="AG35" s="21">
        <f>'FACTORES EMISION CARBONO'!AE$3*'INVENTARIO PALTA'!AF12</f>
        <v>0</v>
      </c>
      <c r="AH35" s="21">
        <f>'FACTORES EMISION CARBONO'!AF$3*'INVENTARIO PALTA'!AG12</f>
        <v>0</v>
      </c>
      <c r="AI35" s="21">
        <f>'FACTORES EMISION CARBONO'!AG$3*'INVENTARIO PALTA'!AH12</f>
        <v>0</v>
      </c>
      <c r="AJ35" s="21">
        <f>'FACTORES EMISION CARBONO'!AH$3*'INVENTARIO PALTA'!AI12</f>
        <v>0</v>
      </c>
      <c r="AK35" s="21">
        <f>'FACTORES EMISION CARBONO'!AI$3*'INVENTARIO PALTA'!AJ12</f>
        <v>0</v>
      </c>
      <c r="AL35" s="21">
        <f>'FACTORES EMISION CARBONO'!AJ$3*'INVENTARIO PALTA'!AK12</f>
        <v>0</v>
      </c>
      <c r="AN35" s="23">
        <f t="shared" si="1"/>
        <v>417.56880000000001</v>
      </c>
      <c r="AO35">
        <f>AN35/'INVENTARIO PALTA'!AM12</f>
        <v>417.56880000000001</v>
      </c>
    </row>
    <row r="36" spans="1:41" x14ac:dyDescent="0.3">
      <c r="A36" s="7" t="s">
        <v>29</v>
      </c>
      <c r="B36">
        <v>2021</v>
      </c>
      <c r="C36" t="s">
        <v>11</v>
      </c>
      <c r="D36" s="32">
        <f>'FACTORES EMISION CARBONO'!B$3*'INVENTARIO PALTA'!C13</f>
        <v>0</v>
      </c>
      <c r="E36" s="32">
        <f>'FACTORES EMISION CARBONO'!C$3*'INVENTARIO PALTA'!D13</f>
        <v>0</v>
      </c>
      <c r="F36" s="32">
        <f>'FACTORES EMISION CARBONO'!D$3*'INVENTARIO PALTA'!E13</f>
        <v>12506.971677199999</v>
      </c>
      <c r="G36" s="32">
        <f>'FACTORES EMISION CARBONO'!E$3*'INVENTARIO PALTA'!F13</f>
        <v>6596.6475102000004</v>
      </c>
      <c r="H36" s="32">
        <f>'FACTORES EMISION CARBONO'!F$3*'INVENTARIO PALTA'!G13</f>
        <v>0</v>
      </c>
      <c r="I36" s="32">
        <f>'FACTORES EMISION CARBONO'!G$3*'INVENTARIO PALTA'!H13</f>
        <v>0</v>
      </c>
      <c r="J36" s="32">
        <f>'FACTORES EMISION CARBONO'!H$3*'INVENTARIO PALTA'!I13</f>
        <v>139.22999999999999</v>
      </c>
      <c r="K36" s="32">
        <f>'FACTORES EMISION CARBONO'!I$3*'INVENTARIO PALTA'!J13</f>
        <v>24.218999999999998</v>
      </c>
      <c r="L36" s="32">
        <f>'FACTORES EMISION CARBONO'!J$3*'INVENTARIO PALTA'!K13</f>
        <v>231.66</v>
      </c>
      <c r="M36" s="32">
        <f>'FACTORES EMISION CARBONO'!K$3*'INVENTARIO PALTA'!L13</f>
        <v>1130.6880000000001</v>
      </c>
      <c r="N36" s="32">
        <f>'FACTORES EMISION CARBONO'!L$3*'INVENTARIO PALTA'!M13</f>
        <v>7.8174720000000004</v>
      </c>
      <c r="O36" s="32">
        <f>'FACTORES EMISION CARBONO'!M$3*'INVENTARIO PALTA'!N13</f>
        <v>52.87323</v>
      </c>
      <c r="P36" s="32">
        <f>'FACTORES EMISION CARBONO'!N$3*'INVENTARIO PALTA'!O13</f>
        <v>11.074820000000001</v>
      </c>
      <c r="Q36" s="32">
        <f>'FACTORES EMISION CARBONO'!O$3*'INVENTARIO PALTA'!P13</f>
        <v>24.429600000000001</v>
      </c>
      <c r="R36" s="32">
        <f>'FACTORES EMISION CARBONO'!P$3*'INVENTARIO PALTA'!Q13</f>
        <v>216.19924560000001</v>
      </c>
      <c r="S36" s="32">
        <f>'FACTORES EMISION CARBONO'!Q$3*'INVENTARIO PALTA'!R13</f>
        <v>0.56188000000000005</v>
      </c>
      <c r="T36" s="32">
        <f>'FACTORES EMISION CARBONO'!R$3*'INVENTARIO PALTA'!S13</f>
        <v>0</v>
      </c>
      <c r="U36" s="32">
        <f>'FACTORES EMISION CARBONO'!S$3*'INVENTARIO PALTA'!T13</f>
        <v>0</v>
      </c>
      <c r="V36" s="32">
        <f>'FACTORES EMISION CARBONO'!T$3*'INVENTARIO PALTA'!U13</f>
        <v>0</v>
      </c>
      <c r="W36" s="32">
        <f>'FACTORES EMISION CARBONO'!U$3*'INVENTARIO PALTA'!V13</f>
        <v>3.8590999999999998</v>
      </c>
      <c r="X36" s="32">
        <f>'FACTORES EMISION CARBONO'!V$3*'INVENTARIO PALTA'!W13</f>
        <v>84</v>
      </c>
      <c r="Y36" s="32">
        <f>'FACTORES EMISION CARBONO'!W$3*'INVENTARIO PALTA'!X13</f>
        <v>102.28118000000001</v>
      </c>
      <c r="Z36" s="32">
        <f>'FACTORES EMISION CARBONO'!X$3*'INVENTARIO PALTA'!Y13</f>
        <v>15.41263464</v>
      </c>
      <c r="AA36" s="32">
        <f>'FACTORES EMISION CARBONO'!Y$3*'INVENTARIO PALTA'!Z13</f>
        <v>0</v>
      </c>
      <c r="AB36" s="32">
        <f>'FACTORES EMISION CARBONO'!Z$3*'INVENTARIO PALTA'!AA13</f>
        <v>0</v>
      </c>
      <c r="AC36" s="32">
        <f>'FACTORES EMISION CARBONO'!AA$3*'INVENTARIO PALTA'!AB13</f>
        <v>0</v>
      </c>
      <c r="AD36" s="32">
        <f>'FACTORES EMISION CARBONO'!AB$3*'INVENTARIO PALTA'!AC13</f>
        <v>0</v>
      </c>
      <c r="AE36" s="32">
        <f>'FACTORES EMISION CARBONO'!AC$3*'INVENTARIO PALTA'!AD13</f>
        <v>0</v>
      </c>
      <c r="AF36" s="32">
        <f>'FACTORES EMISION CARBONO'!AD$3*'INVENTARIO PALTA'!AE13</f>
        <v>0</v>
      </c>
      <c r="AG36" s="32">
        <f>'FACTORES EMISION CARBONO'!AE$3*'INVENTARIO PALTA'!AF13</f>
        <v>0</v>
      </c>
      <c r="AH36" s="32">
        <f>'FACTORES EMISION CARBONO'!AF$3*'INVENTARIO PALTA'!AG13</f>
        <v>0</v>
      </c>
      <c r="AI36" s="32">
        <f>'FACTORES EMISION CARBONO'!AG$3*'INVENTARIO PALTA'!AH13</f>
        <v>0</v>
      </c>
      <c r="AJ36" s="32">
        <f>'FACTORES EMISION CARBONO'!AH$3*'INVENTARIO PALTA'!AI13</f>
        <v>0</v>
      </c>
      <c r="AK36" s="32">
        <f>'FACTORES EMISION CARBONO'!AI$3*'INVENTARIO PALTA'!AJ13</f>
        <v>0</v>
      </c>
      <c r="AL36" s="32">
        <f>'FACTORES EMISION CARBONO'!AJ$3*'INVENTARIO PALTA'!AK13</f>
        <v>0</v>
      </c>
      <c r="AN36" s="23">
        <f t="shared" si="1"/>
        <v>21147.925349640005</v>
      </c>
      <c r="AO36">
        <f>AN36/'INVENTARIO PALTA'!AM13</f>
        <v>21147.925349640005</v>
      </c>
    </row>
    <row r="37" spans="1:41" x14ac:dyDescent="0.3">
      <c r="A37" s="7" t="s">
        <v>29</v>
      </c>
      <c r="B37" s="4">
        <v>2021</v>
      </c>
      <c r="C37" s="4" t="s">
        <v>12</v>
      </c>
      <c r="D37" s="21">
        <f>'FACTORES EMISION CARBONO'!B$3*'INVENTARIO PALTA'!C14</f>
        <v>0</v>
      </c>
      <c r="E37" s="21">
        <f>'FACTORES EMISION CARBONO'!C$3*'INVENTARIO PALTA'!D14</f>
        <v>0</v>
      </c>
      <c r="F37" s="21">
        <f>'FACTORES EMISION CARBONO'!D$3*'INVENTARIO PALTA'!E14</f>
        <v>60.24785</v>
      </c>
      <c r="G37" s="21">
        <f>'FACTORES EMISION CARBONO'!E$3*'INVENTARIO PALTA'!F14</f>
        <v>417.56880000000001</v>
      </c>
      <c r="H37" s="21">
        <f>'FACTORES EMISION CARBONO'!F$3*'INVENTARIO PALTA'!G14</f>
        <v>0</v>
      </c>
      <c r="I37" s="21">
        <f>'FACTORES EMISION CARBONO'!G$3*'INVENTARIO PALTA'!H14</f>
        <v>88.451999999999998</v>
      </c>
      <c r="J37" s="21">
        <f>'FACTORES EMISION CARBONO'!H$3*'INVENTARIO PALTA'!I14</f>
        <v>404.96039999999999</v>
      </c>
      <c r="K37" s="21">
        <f>'FACTORES EMISION CARBONO'!I$3*'INVENTARIO PALTA'!J14</f>
        <v>0</v>
      </c>
      <c r="L37" s="21">
        <f>'FACTORES EMISION CARBONO'!J$3*'INVENTARIO PALTA'!K14</f>
        <v>606.86496</v>
      </c>
      <c r="M37" s="21">
        <f>'FACTORES EMISION CARBONO'!K$3*'INVENTARIO PALTA'!L14</f>
        <v>3.3246720000000001</v>
      </c>
      <c r="N37" s="21">
        <f>'FACTORES EMISION CARBONO'!L$3*'INVENTARIO PALTA'!M14</f>
        <v>7.4917440000000006</v>
      </c>
      <c r="O37" s="21">
        <f>'FACTORES EMISION CARBONO'!M$3*'INVENTARIO PALTA'!N14</f>
        <v>54.600832050000001</v>
      </c>
      <c r="P37" s="21">
        <f>'FACTORES EMISION CARBONO'!N$3*'INVENTARIO PALTA'!O14</f>
        <v>5.8631400000000005</v>
      </c>
      <c r="Q37" s="21">
        <f>'FACTORES EMISION CARBONO'!O$3*'INVENTARIO PALTA'!P14</f>
        <v>34.608600000000003</v>
      </c>
      <c r="R37" s="21">
        <f>'FACTORES EMISION CARBONO'!P$3*'INVENTARIO PALTA'!Q14</f>
        <v>105.74963100000001</v>
      </c>
      <c r="S37" s="21">
        <f>'FACTORES EMISION CARBONO'!Q$3*'INVENTARIO PALTA'!R14</f>
        <v>10.4060176</v>
      </c>
      <c r="T37" s="21">
        <f>'FACTORES EMISION CARBONO'!R$3*'INVENTARIO PALTA'!S14</f>
        <v>0</v>
      </c>
      <c r="U37" s="21">
        <f>'FACTORES EMISION CARBONO'!S$3*'INVENTARIO PALTA'!T14</f>
        <v>0</v>
      </c>
      <c r="V37" s="21">
        <f>'FACTORES EMISION CARBONO'!T$3*'INVENTARIO PALTA'!U14</f>
        <v>174.46104</v>
      </c>
      <c r="W37" s="21">
        <f>'FACTORES EMISION CARBONO'!U$3*'INVENTARIO PALTA'!V14</f>
        <v>0</v>
      </c>
      <c r="X37" s="21">
        <f>'FACTORES EMISION CARBONO'!V$3*'INVENTARIO PALTA'!W14</f>
        <v>183.42400000000001</v>
      </c>
      <c r="Y37" s="21">
        <f>'FACTORES EMISION CARBONO'!W$3*'INVENTARIO PALTA'!X14</f>
        <v>1.0721000000000001</v>
      </c>
      <c r="Z37" s="21">
        <f>'FACTORES EMISION CARBONO'!X$3*'INVENTARIO PALTA'!Y14</f>
        <v>0</v>
      </c>
      <c r="AA37" s="21">
        <f>'FACTORES EMISION CARBONO'!Y$3*'INVENTARIO PALTA'!Z14</f>
        <v>7.3288799999999998</v>
      </c>
      <c r="AB37" s="21">
        <f>'FACTORES EMISION CARBONO'!Z$3*'INVENTARIO PALTA'!AA14</f>
        <v>0</v>
      </c>
      <c r="AC37" s="21">
        <f>'FACTORES EMISION CARBONO'!AA$3*'INVENTARIO PALTA'!AB14</f>
        <v>0</v>
      </c>
      <c r="AD37" s="21">
        <f>'FACTORES EMISION CARBONO'!AB$3*'INVENTARIO PALTA'!AC14</f>
        <v>0</v>
      </c>
      <c r="AE37" s="21">
        <f>'FACTORES EMISION CARBONO'!AC$3*'INVENTARIO PALTA'!AD14</f>
        <v>0</v>
      </c>
      <c r="AF37" s="21">
        <f>'FACTORES EMISION CARBONO'!AD$3*'INVENTARIO PALTA'!AE14</f>
        <v>0</v>
      </c>
      <c r="AG37" s="21">
        <f>'FACTORES EMISION CARBONO'!AE$3*'INVENTARIO PALTA'!AF14</f>
        <v>0</v>
      </c>
      <c r="AH37" s="21">
        <f>'FACTORES EMISION CARBONO'!AF$3*'INVENTARIO PALTA'!AG14</f>
        <v>0</v>
      </c>
      <c r="AI37" s="21">
        <f>'FACTORES EMISION CARBONO'!AG$3*'INVENTARIO PALTA'!AH14</f>
        <v>0</v>
      </c>
      <c r="AJ37" s="21">
        <f>'FACTORES EMISION CARBONO'!AH$3*'INVENTARIO PALTA'!AI14</f>
        <v>0</v>
      </c>
      <c r="AK37" s="21">
        <f>'FACTORES EMISION CARBONO'!AI$3*'INVENTARIO PALTA'!AJ14</f>
        <v>0</v>
      </c>
      <c r="AL37" s="21">
        <f>'FACTORES EMISION CARBONO'!AJ$3*'INVENTARIO PALTA'!AK14</f>
        <v>0</v>
      </c>
      <c r="AN37" s="23">
        <f t="shared" si="1"/>
        <v>2166.4246666499994</v>
      </c>
      <c r="AO37">
        <f>AN37/'INVENTARIO PALTA'!AM14</f>
        <v>2166.4246666499994</v>
      </c>
    </row>
    <row r="38" spans="1:41" x14ac:dyDescent="0.3">
      <c r="A38" s="7" t="s">
        <v>29</v>
      </c>
      <c r="B38" s="4">
        <v>2021</v>
      </c>
      <c r="C38" s="4" t="s">
        <v>13</v>
      </c>
      <c r="D38" s="21">
        <f>'FACTORES EMISION CARBONO'!B$3*'INVENTARIO PALTA'!C15</f>
        <v>0</v>
      </c>
      <c r="E38" s="21">
        <f>'FACTORES EMISION CARBONO'!C$3*'INVENTARIO PALTA'!D15</f>
        <v>0</v>
      </c>
      <c r="F38" s="21">
        <f>'FACTORES EMISION CARBONO'!D$3*'INVENTARIO PALTA'!E15</f>
        <v>6332.8925048999999</v>
      </c>
      <c r="G38" s="21">
        <f>'FACTORES EMISION CARBONO'!E$3*'INVENTARIO PALTA'!F15</f>
        <v>417.56880000000001</v>
      </c>
      <c r="H38" s="21">
        <f>'FACTORES EMISION CARBONO'!F$3*'INVENTARIO PALTA'!G15</f>
        <v>0</v>
      </c>
      <c r="I38" s="21">
        <f>'FACTORES EMISION CARBONO'!G$3*'INVENTARIO PALTA'!H15</f>
        <v>124.25399999999999</v>
      </c>
      <c r="J38" s="21">
        <f>'FACTORES EMISION CARBONO'!H$3*'INVENTARIO PALTA'!I15</f>
        <v>93.164759999999987</v>
      </c>
      <c r="K38" s="21">
        <f>'FACTORES EMISION CARBONO'!I$3*'INVENTARIO PALTA'!J15</f>
        <v>0</v>
      </c>
      <c r="L38" s="21">
        <f>'FACTORES EMISION CARBONO'!J$3*'INVENTARIO PALTA'!K15</f>
        <v>938.80846799999995</v>
      </c>
      <c r="M38" s="21">
        <f>'FACTORES EMISION CARBONO'!K$3*'INVENTARIO PALTA'!L15</f>
        <v>146.435328</v>
      </c>
      <c r="N38" s="21">
        <f>'FACTORES EMISION CARBONO'!L$3*'INVENTARIO PALTA'!M15</f>
        <v>5.6459520000000003</v>
      </c>
      <c r="O38" s="21">
        <f>'FACTORES EMISION CARBONO'!M$3*'INVENTARIO PALTA'!N15</f>
        <v>34.838950000000004</v>
      </c>
      <c r="P38" s="21">
        <f>'FACTORES EMISION CARBONO'!N$3*'INVENTARIO PALTA'!O15</f>
        <v>6.5146000000000006</v>
      </c>
      <c r="Q38" s="21">
        <f>'FACTORES EMISION CARBONO'!O$3*'INVENTARIO PALTA'!P15</f>
        <v>61.073999999999998</v>
      </c>
      <c r="R38" s="21">
        <f>'FACTORES EMISION CARBONO'!P$3*'INVENTARIO PALTA'!Q15</f>
        <v>51.699819600000005</v>
      </c>
      <c r="S38" s="21">
        <f>'FACTORES EMISION CARBONO'!Q$3*'INVENTARIO PALTA'!R15</f>
        <v>7.0235000000000003</v>
      </c>
      <c r="T38" s="21">
        <f>'FACTORES EMISION CARBONO'!R$3*'INVENTARIO PALTA'!S15</f>
        <v>0</v>
      </c>
      <c r="U38" s="21">
        <f>'FACTORES EMISION CARBONO'!S$3*'INVENTARIO PALTA'!T15</f>
        <v>0</v>
      </c>
      <c r="V38" s="21">
        <f>'FACTORES EMISION CARBONO'!T$3*'INVENTARIO PALTA'!U15</f>
        <v>0</v>
      </c>
      <c r="W38" s="21">
        <f>'FACTORES EMISION CARBONO'!U$3*'INVENTARIO PALTA'!V15</f>
        <v>94.542000000000002</v>
      </c>
      <c r="X38" s="21">
        <f>'FACTORES EMISION CARBONO'!V$3*'INVENTARIO PALTA'!W15</f>
        <v>440.72</v>
      </c>
      <c r="Y38" s="21">
        <f>'FACTORES EMISION CARBONO'!W$3*'INVENTARIO PALTA'!X15</f>
        <v>22.440260000000002</v>
      </c>
      <c r="Z38" s="21">
        <f>'FACTORES EMISION CARBONO'!X$3*'INVENTARIO PALTA'!Y15</f>
        <v>61.650538560000001</v>
      </c>
      <c r="AA38" s="21">
        <f>'FACTORES EMISION CARBONO'!Y$3*'INVENTARIO PALTA'!Z15</f>
        <v>0</v>
      </c>
      <c r="AB38" s="21">
        <f>'FACTORES EMISION CARBONO'!Z$3*'INVENTARIO PALTA'!AA15</f>
        <v>0</v>
      </c>
      <c r="AC38" s="21">
        <f>'FACTORES EMISION CARBONO'!AA$3*'INVENTARIO PALTA'!AB15</f>
        <v>0</v>
      </c>
      <c r="AD38" s="21">
        <f>'FACTORES EMISION CARBONO'!AB$3*'INVENTARIO PALTA'!AC15</f>
        <v>0</v>
      </c>
      <c r="AE38" s="21">
        <f>'FACTORES EMISION CARBONO'!AC$3*'INVENTARIO PALTA'!AD15</f>
        <v>0</v>
      </c>
      <c r="AF38" s="21">
        <f>'FACTORES EMISION CARBONO'!AD$3*'INVENTARIO PALTA'!AE15</f>
        <v>0</v>
      </c>
      <c r="AG38" s="21">
        <f>'FACTORES EMISION CARBONO'!AE$3*'INVENTARIO PALTA'!AF15</f>
        <v>0</v>
      </c>
      <c r="AH38" s="21">
        <f>'FACTORES EMISION CARBONO'!AF$3*'INVENTARIO PALTA'!AG15</f>
        <v>0</v>
      </c>
      <c r="AI38" s="21">
        <f>'FACTORES EMISION CARBONO'!AG$3*'INVENTARIO PALTA'!AH15</f>
        <v>0</v>
      </c>
      <c r="AJ38" s="21">
        <f>'FACTORES EMISION CARBONO'!AH$3*'INVENTARIO PALTA'!AI15</f>
        <v>0</v>
      </c>
      <c r="AK38" s="21">
        <f>'FACTORES EMISION CARBONO'!AI$3*'INVENTARIO PALTA'!AJ15</f>
        <v>0</v>
      </c>
      <c r="AL38" s="21">
        <f>'FACTORES EMISION CARBONO'!AJ$3*'INVENTARIO PALTA'!AK15</f>
        <v>0</v>
      </c>
      <c r="AN38" s="23">
        <f t="shared" si="1"/>
        <v>8839.2734810599959</v>
      </c>
      <c r="AO38">
        <f>AN38/'INVENTARIO PALTA'!AM15</f>
        <v>8839.2734810599959</v>
      </c>
    </row>
    <row r="39" spans="1:41" x14ac:dyDescent="0.3">
      <c r="A39" s="7" t="s">
        <v>29</v>
      </c>
      <c r="B39" s="4">
        <v>2021</v>
      </c>
      <c r="C39" s="4" t="s">
        <v>14</v>
      </c>
      <c r="D39" s="21">
        <f>'FACTORES EMISION CARBONO'!B$3*'INVENTARIO PALTA'!C16</f>
        <v>0</v>
      </c>
      <c r="E39" s="21">
        <f>'FACTORES EMISION CARBONO'!C$3*'INVENTARIO PALTA'!D16</f>
        <v>0</v>
      </c>
      <c r="F39" s="21">
        <f>'FACTORES EMISION CARBONO'!D$3*'INVENTARIO PALTA'!E16</f>
        <v>1108.56044</v>
      </c>
      <c r="G39" s="21">
        <f>'FACTORES EMISION CARBONO'!E$3*'INVENTARIO PALTA'!F16</f>
        <v>417.56880000000001</v>
      </c>
      <c r="H39" s="21">
        <f>'FACTORES EMISION CARBONO'!F$3*'INVENTARIO PALTA'!G16</f>
        <v>0</v>
      </c>
      <c r="I39" s="21">
        <f>'FACTORES EMISION CARBONO'!G$3*'INVENTARIO PALTA'!H16</f>
        <v>52.65</v>
      </c>
      <c r="J39" s="21">
        <f>'FACTORES EMISION CARBONO'!H$3*'INVENTARIO PALTA'!I16</f>
        <v>34.767720000000004</v>
      </c>
      <c r="K39" s="21">
        <f>'FACTORES EMISION CARBONO'!I$3*'INVENTARIO PALTA'!J16</f>
        <v>0</v>
      </c>
      <c r="L39" s="21">
        <f>'FACTORES EMISION CARBONO'!J$3*'INVENTARIO PALTA'!K16</f>
        <v>71.170164</v>
      </c>
      <c r="M39" s="21">
        <f>'FACTORES EMISION CARBONO'!K$3*'INVENTARIO PALTA'!L16</f>
        <v>29.952000000000002</v>
      </c>
      <c r="N39" s="21">
        <f>'FACTORES EMISION CARBONO'!L$3*'INVENTARIO PALTA'!M16</f>
        <v>1.7372160000000001</v>
      </c>
      <c r="O39" s="21">
        <f>'FACTORES EMISION CARBONO'!M$3*'INVENTARIO PALTA'!N16</f>
        <v>38.117910000000002</v>
      </c>
      <c r="P39" s="21">
        <f>'FACTORES EMISION CARBONO'!N$3*'INVENTARIO PALTA'!O16</f>
        <v>5.2116800000000003</v>
      </c>
      <c r="Q39" s="21">
        <f>'FACTORES EMISION CARBONO'!O$3*'INVENTARIO PALTA'!P16</f>
        <v>27.4833</v>
      </c>
      <c r="R39" s="21">
        <f>'FACTORES EMISION CARBONO'!P$3*'INVENTARIO PALTA'!Q16</f>
        <v>72.849745800000008</v>
      </c>
      <c r="S39" s="21">
        <f>'FACTORES EMISION CARBONO'!Q$3*'INVENTARIO PALTA'!R16</f>
        <v>2.2475200000000002</v>
      </c>
      <c r="T39" s="21">
        <f>'FACTORES EMISION CARBONO'!R$3*'INVENTARIO PALTA'!S16</f>
        <v>0</v>
      </c>
      <c r="U39" s="21">
        <f>'FACTORES EMISION CARBONO'!S$3*'INVENTARIO PALTA'!T16</f>
        <v>0</v>
      </c>
      <c r="V39" s="21">
        <f>'FACTORES EMISION CARBONO'!T$3*'INVENTARIO PALTA'!U16</f>
        <v>1.06704</v>
      </c>
      <c r="W39" s="21">
        <f>'FACTORES EMISION CARBONO'!U$3*'INVENTARIO PALTA'!V16</f>
        <v>0</v>
      </c>
      <c r="X39" s="21">
        <f>'FACTORES EMISION CARBONO'!V$3*'INVENTARIO PALTA'!W16</f>
        <v>120</v>
      </c>
      <c r="Y39" s="21">
        <f>'FACTORES EMISION CARBONO'!W$3*'INVENTARIO PALTA'!X16</f>
        <v>1.0649999999999999</v>
      </c>
      <c r="Z39" s="21">
        <f>'FACTORES EMISION CARBONO'!X$3*'INVENTARIO PALTA'!Y16</f>
        <v>115.59475980000001</v>
      </c>
      <c r="AA39" s="21">
        <f>'FACTORES EMISION CARBONO'!Y$3*'INVENTARIO PALTA'!Z16</f>
        <v>0</v>
      </c>
      <c r="AB39" s="21">
        <f>'FACTORES EMISION CARBONO'!Z$3*'INVENTARIO PALTA'!AA16</f>
        <v>0</v>
      </c>
      <c r="AC39" s="21">
        <f>'FACTORES EMISION CARBONO'!AA$3*'INVENTARIO PALTA'!AB16</f>
        <v>0</v>
      </c>
      <c r="AD39" s="21">
        <f>'FACTORES EMISION CARBONO'!AB$3*'INVENTARIO PALTA'!AC16</f>
        <v>0</v>
      </c>
      <c r="AE39" s="21">
        <f>'FACTORES EMISION CARBONO'!AC$3*'INVENTARIO PALTA'!AD16</f>
        <v>0</v>
      </c>
      <c r="AF39" s="21">
        <f>'FACTORES EMISION CARBONO'!AD$3*'INVENTARIO PALTA'!AE16</f>
        <v>0</v>
      </c>
      <c r="AG39" s="21">
        <f>'FACTORES EMISION CARBONO'!AE$3*'INVENTARIO PALTA'!AF16</f>
        <v>0</v>
      </c>
      <c r="AH39" s="21">
        <f>'FACTORES EMISION CARBONO'!AF$3*'INVENTARIO PALTA'!AG16</f>
        <v>0</v>
      </c>
      <c r="AI39" s="21">
        <f>'FACTORES EMISION CARBONO'!AG$3*'INVENTARIO PALTA'!AH16</f>
        <v>0</v>
      </c>
      <c r="AJ39" s="21">
        <f>'FACTORES EMISION CARBONO'!AH$3*'INVENTARIO PALTA'!AI16</f>
        <v>0</v>
      </c>
      <c r="AK39" s="21">
        <f>'FACTORES EMISION CARBONO'!AI$3*'INVENTARIO PALTA'!AJ16</f>
        <v>0</v>
      </c>
      <c r="AL39" s="21">
        <f>'FACTORES EMISION CARBONO'!AJ$3*'INVENTARIO PALTA'!AK16</f>
        <v>0</v>
      </c>
      <c r="AN39" s="23">
        <f t="shared" si="1"/>
        <v>2100.0432956</v>
      </c>
      <c r="AO39">
        <f>AN39/'INVENTARIO PALTA'!AM16</f>
        <v>2100.0432956</v>
      </c>
    </row>
    <row r="40" spans="1:41" x14ac:dyDescent="0.3">
      <c r="A40" s="7" t="s">
        <v>29</v>
      </c>
      <c r="B40" s="6">
        <v>2022</v>
      </c>
      <c r="C40" s="6" t="s">
        <v>15</v>
      </c>
      <c r="D40" s="27">
        <f>'FACTORES EMISION CARBONO'!B$3*'INVENTARIO PALTA'!C17</f>
        <v>0</v>
      </c>
      <c r="E40" s="27">
        <f>'FACTORES EMISION CARBONO'!C$3*'INVENTARIO PALTA'!D17</f>
        <v>0</v>
      </c>
      <c r="F40" s="27">
        <f>'FACTORES EMISION CARBONO'!D$3*'INVENTARIO PALTA'!E17</f>
        <v>3735.3666999999996</v>
      </c>
      <c r="G40" s="27">
        <f>'FACTORES EMISION CARBONO'!E$3*'INVENTARIO PALTA'!F17</f>
        <v>417.56880000000001</v>
      </c>
      <c r="H40" s="27">
        <f>'FACTORES EMISION CARBONO'!F$3*'INVENTARIO PALTA'!G17</f>
        <v>0</v>
      </c>
      <c r="I40" s="27">
        <f>'FACTORES EMISION CARBONO'!G$3*'INVENTARIO PALTA'!H17</f>
        <v>87.75</v>
      </c>
      <c r="J40" s="27">
        <f>'FACTORES EMISION CARBONO'!H$3*'INVENTARIO PALTA'!I17</f>
        <v>436.94352000000003</v>
      </c>
      <c r="K40" s="27">
        <f>'FACTORES EMISION CARBONO'!I$3*'INVENTARIO PALTA'!J17</f>
        <v>0</v>
      </c>
      <c r="L40" s="27">
        <f>'FACTORES EMISION CARBONO'!J$3*'INVENTARIO PALTA'!K17</f>
        <v>21.481200000000001</v>
      </c>
      <c r="M40" s="27">
        <f>'FACTORES EMISION CARBONO'!K$3*'INVENTARIO PALTA'!L17</f>
        <v>60.503039999999999</v>
      </c>
      <c r="N40" s="27">
        <f>'FACTORES EMISION CARBONO'!L$3*'INVENTARIO PALTA'!M17</f>
        <v>1.3029120000000001</v>
      </c>
      <c r="O40" s="27">
        <f>'FACTORES EMISION CARBONO'!M$3*'INVENTARIO PALTA'!N17</f>
        <v>9.427010000000001</v>
      </c>
      <c r="P40" s="27">
        <f>'FACTORES EMISION CARBONO'!N$3*'INVENTARIO PALTA'!O17</f>
        <v>3.2573000000000003</v>
      </c>
      <c r="Q40" s="27">
        <f>'FACTORES EMISION CARBONO'!O$3*'INVENTARIO PALTA'!P17</f>
        <v>19.3401</v>
      </c>
      <c r="R40" s="27">
        <f>'FACTORES EMISION CARBONO'!P$3*'INVENTARIO PALTA'!Q17</f>
        <v>35.249877000000005</v>
      </c>
      <c r="S40" s="27">
        <f>'FACTORES EMISION CARBONO'!Q$3*'INVENTARIO PALTA'!R17</f>
        <v>8.1922104000000004</v>
      </c>
      <c r="T40" s="27">
        <f>'FACTORES EMISION CARBONO'!R$3*'INVENTARIO PALTA'!S17</f>
        <v>0</v>
      </c>
      <c r="U40" s="27">
        <f>'FACTORES EMISION CARBONO'!S$3*'INVENTARIO PALTA'!T17</f>
        <v>0.71135999999999999</v>
      </c>
      <c r="V40" s="27">
        <f>'FACTORES EMISION CARBONO'!T$3*'INVENTARIO PALTA'!U17</f>
        <v>2.6676000000000002</v>
      </c>
      <c r="W40" s="27">
        <f>'FACTORES EMISION CARBONO'!U$3*'INVENTARIO PALTA'!V17</f>
        <v>42</v>
      </c>
      <c r="X40" s="27">
        <f>'FACTORES EMISION CARBONO'!V$3*'INVENTARIO PALTA'!W17</f>
        <v>0</v>
      </c>
      <c r="Y40" s="27">
        <f>'FACTORES EMISION CARBONO'!W$3*'INVENTARIO PALTA'!X17</f>
        <v>0.53249999999999997</v>
      </c>
      <c r="Z40" s="27">
        <f>'FACTORES EMISION CARBONO'!X$3*'INVENTARIO PALTA'!Y17</f>
        <v>77.063173199999994</v>
      </c>
      <c r="AA40" s="27">
        <f>'FACTORES EMISION CARBONO'!Y$3*'INVENTARIO PALTA'!Z17</f>
        <v>0</v>
      </c>
      <c r="AB40" s="27">
        <f>'FACTORES EMISION CARBONO'!Z$3*'INVENTARIO PALTA'!AA17</f>
        <v>0</v>
      </c>
      <c r="AC40" s="27">
        <f>'FACTORES EMISION CARBONO'!AA$3*'INVENTARIO PALTA'!AB17</f>
        <v>0</v>
      </c>
      <c r="AD40" s="27">
        <f>'FACTORES EMISION CARBONO'!AB$3*'INVENTARIO PALTA'!AC17</f>
        <v>0</v>
      </c>
      <c r="AE40" s="27">
        <f>'FACTORES EMISION CARBONO'!AC$3*'INVENTARIO PALTA'!AD17</f>
        <v>0</v>
      </c>
      <c r="AF40" s="27">
        <f>'FACTORES EMISION CARBONO'!AD$3*'INVENTARIO PALTA'!AE17</f>
        <v>0</v>
      </c>
      <c r="AG40" s="27">
        <f>'FACTORES EMISION CARBONO'!AE$3*'INVENTARIO PALTA'!AF17</f>
        <v>0</v>
      </c>
      <c r="AH40" s="27">
        <f>'FACTORES EMISION CARBONO'!AF$3*'INVENTARIO PALTA'!AG17</f>
        <v>0</v>
      </c>
      <c r="AI40" s="27">
        <f>'FACTORES EMISION CARBONO'!AG$3*'INVENTARIO PALTA'!AH17</f>
        <v>0</v>
      </c>
      <c r="AJ40" s="27">
        <f>'FACTORES EMISION CARBONO'!AH$3*'INVENTARIO PALTA'!AI17</f>
        <v>0</v>
      </c>
      <c r="AK40" s="27">
        <f>'FACTORES EMISION CARBONO'!AI$3*'INVENTARIO PALTA'!AJ17</f>
        <v>0</v>
      </c>
      <c r="AL40" s="27">
        <f>'FACTORES EMISION CARBONO'!AJ$3*'INVENTARIO PALTA'!AK17</f>
        <v>0</v>
      </c>
      <c r="AN40" s="23">
        <f t="shared" si="1"/>
        <v>4959.3573026000004</v>
      </c>
      <c r="AO40">
        <f>AN40/'INVENTARIO PALTA'!AM17</f>
        <v>4959.3573026000004</v>
      </c>
    </row>
    <row r="41" spans="1:41" x14ac:dyDescent="0.3">
      <c r="A41" s="7" t="s">
        <v>29</v>
      </c>
      <c r="B41" s="6">
        <v>2022</v>
      </c>
      <c r="C41" s="6" t="s">
        <v>4</v>
      </c>
      <c r="D41" s="27">
        <f>'FACTORES EMISION CARBONO'!B$3*'INVENTARIO PALTA'!C18</f>
        <v>0</v>
      </c>
      <c r="E41" s="27">
        <f>'FACTORES EMISION CARBONO'!C$3*'INVENTARIO PALTA'!D18</f>
        <v>0</v>
      </c>
      <c r="F41" s="27">
        <f>'FACTORES EMISION CARBONO'!D$3*'INVENTARIO PALTA'!E18</f>
        <v>23171.323109999998</v>
      </c>
      <c r="G41" s="27">
        <f>'FACTORES EMISION CARBONO'!E$3*'INVENTARIO PALTA'!F18</f>
        <v>417.56880000000001</v>
      </c>
      <c r="H41" s="27">
        <f>'FACTORES EMISION CARBONO'!F$3*'INVENTARIO PALTA'!G18</f>
        <v>0</v>
      </c>
      <c r="I41" s="27">
        <f>'FACTORES EMISION CARBONO'!G$3*'INVENTARIO PALTA'!H18</f>
        <v>0</v>
      </c>
      <c r="J41" s="27">
        <f>'FACTORES EMISION CARBONO'!H$3*'INVENTARIO PALTA'!I18</f>
        <v>488.4984</v>
      </c>
      <c r="K41" s="27">
        <f>'FACTORES EMISION CARBONO'!I$3*'INVENTARIO PALTA'!J18</f>
        <v>452.08799999999997</v>
      </c>
      <c r="L41" s="27">
        <f>'FACTORES EMISION CARBONO'!J$3*'INVENTARIO PALTA'!K18</f>
        <v>21.060000000000002</v>
      </c>
      <c r="M41" s="27">
        <f>'FACTORES EMISION CARBONO'!K$3*'INVENTARIO PALTA'!L18</f>
        <v>1085.76</v>
      </c>
      <c r="N41" s="27">
        <f>'FACTORES EMISION CARBONO'!L$3*'INVENTARIO PALTA'!M18</f>
        <v>4.9944959999999998</v>
      </c>
      <c r="O41" s="27">
        <f>'FACTORES EMISION CARBONO'!M$3*'INVENTARIO PALTA'!N18</f>
        <v>5.3283100000000001</v>
      </c>
      <c r="P41" s="27">
        <f>'FACTORES EMISION CARBONO'!N$3*'INVENTARIO PALTA'!O18</f>
        <v>6.5146000000000006</v>
      </c>
      <c r="Q41" s="27">
        <f>'FACTORES EMISION CARBONO'!O$3*'INVENTARIO PALTA'!P18</f>
        <v>0</v>
      </c>
      <c r="R41" s="27">
        <f>'FACTORES EMISION CARBONO'!P$3*'INVENTARIO PALTA'!Q18</f>
        <v>75.199737600000006</v>
      </c>
      <c r="S41" s="27">
        <f>'FACTORES EMISION CARBONO'!Q$3*'INVENTARIO PALTA'!R18</f>
        <v>10.450968000000001</v>
      </c>
      <c r="T41" s="27">
        <f>'FACTORES EMISION CARBONO'!R$3*'INVENTARIO PALTA'!S18</f>
        <v>1107.4752000000001</v>
      </c>
      <c r="U41" s="27">
        <f>'FACTORES EMISION CARBONO'!S$3*'INVENTARIO PALTA'!T18</f>
        <v>5.6908799999999999</v>
      </c>
      <c r="V41" s="27">
        <f>'FACTORES EMISION CARBONO'!T$3*'INVENTARIO PALTA'!U18</f>
        <v>64.022400000000005</v>
      </c>
      <c r="W41" s="27">
        <f>'FACTORES EMISION CARBONO'!U$3*'INVENTARIO PALTA'!V18</f>
        <v>94.501049999999992</v>
      </c>
      <c r="X41" s="27">
        <f>'FACTORES EMISION CARBONO'!V$3*'INVENTARIO PALTA'!W18</f>
        <v>0</v>
      </c>
      <c r="Y41" s="27">
        <f>'FACTORES EMISION CARBONO'!W$3*'INVENTARIO PALTA'!X18</f>
        <v>27.583500000000001</v>
      </c>
      <c r="Z41" s="27">
        <f>'FACTORES EMISION CARBONO'!X$3*'INVENTARIO PALTA'!Y18</f>
        <v>123.30107712</v>
      </c>
      <c r="AA41" s="27">
        <f>'FACTORES EMISION CARBONO'!Y$3*'INVENTARIO PALTA'!Z18</f>
        <v>0</v>
      </c>
      <c r="AB41" s="27">
        <f>'FACTORES EMISION CARBONO'!Z$3*'INVENTARIO PALTA'!AA18</f>
        <v>0</v>
      </c>
      <c r="AC41" s="27">
        <f>'FACTORES EMISION CARBONO'!AA$3*'INVENTARIO PALTA'!AB18</f>
        <v>0</v>
      </c>
      <c r="AD41" s="27">
        <f>'FACTORES EMISION CARBONO'!AB$3*'INVENTARIO PALTA'!AC18</f>
        <v>0</v>
      </c>
      <c r="AE41" s="27">
        <f>'FACTORES EMISION CARBONO'!AC$3*'INVENTARIO PALTA'!AD18</f>
        <v>0</v>
      </c>
      <c r="AF41" s="27">
        <f>'FACTORES EMISION CARBONO'!AD$3*'INVENTARIO PALTA'!AE18</f>
        <v>0</v>
      </c>
      <c r="AG41" s="27">
        <f>'FACTORES EMISION CARBONO'!AE$3*'INVENTARIO PALTA'!AF18</f>
        <v>0</v>
      </c>
      <c r="AH41" s="27">
        <f>'FACTORES EMISION CARBONO'!AF$3*'INVENTARIO PALTA'!AG18</f>
        <v>0</v>
      </c>
      <c r="AI41" s="27">
        <f>'FACTORES EMISION CARBONO'!AG$3*'INVENTARIO PALTA'!AH18</f>
        <v>0</v>
      </c>
      <c r="AJ41" s="27">
        <f>'FACTORES EMISION CARBONO'!AH$3*'INVENTARIO PALTA'!AI18</f>
        <v>0</v>
      </c>
      <c r="AK41" s="27">
        <f>'FACTORES EMISION CARBONO'!AI$3*'INVENTARIO PALTA'!AJ18</f>
        <v>0</v>
      </c>
      <c r="AL41" s="27">
        <f>'FACTORES EMISION CARBONO'!AJ$3*'INVENTARIO PALTA'!AK18</f>
        <v>0</v>
      </c>
      <c r="AN41" s="23">
        <f t="shared" si="1"/>
        <v>27161.360528719997</v>
      </c>
      <c r="AO41">
        <f>AN41/'INVENTARIO PALTA'!AM18</f>
        <v>27161.360528719997</v>
      </c>
    </row>
    <row r="42" spans="1:41" x14ac:dyDescent="0.3">
      <c r="A42" s="7" t="s">
        <v>29</v>
      </c>
      <c r="B42" s="6">
        <v>2022</v>
      </c>
      <c r="C42" s="6" t="s">
        <v>5</v>
      </c>
      <c r="D42" s="27">
        <f>'FACTORES EMISION CARBONO'!B$3*'INVENTARIO PALTA'!C19</f>
        <v>0</v>
      </c>
      <c r="E42" s="27">
        <f>'FACTORES EMISION CARBONO'!C$3*'INVENTARIO PALTA'!D19</f>
        <v>0</v>
      </c>
      <c r="F42" s="27">
        <f>'FACTORES EMISION CARBONO'!D$3*'INVENTARIO PALTA'!E19</f>
        <v>6627.2635</v>
      </c>
      <c r="G42" s="27">
        <f>'FACTORES EMISION CARBONO'!E$3*'INVENTARIO PALTA'!F19</f>
        <v>417.56880000000001</v>
      </c>
      <c r="H42" s="27">
        <f>'FACTORES EMISION CARBONO'!F$3*'INVENTARIO PALTA'!G19</f>
        <v>0</v>
      </c>
      <c r="I42" s="27">
        <f>'FACTORES EMISION CARBONO'!G$3*'INVENTARIO PALTA'!H19</f>
        <v>0</v>
      </c>
      <c r="J42" s="27">
        <f>'FACTORES EMISION CARBONO'!H$3*'INVENTARIO PALTA'!I19</f>
        <v>159.12</v>
      </c>
      <c r="K42" s="27">
        <f>'FACTORES EMISION CARBONO'!I$3*'INVENTARIO PALTA'!J19</f>
        <v>48.437999999999995</v>
      </c>
      <c r="L42" s="27">
        <f>'FACTORES EMISION CARBONO'!J$3*'INVENTARIO PALTA'!K19</f>
        <v>0</v>
      </c>
      <c r="M42" s="27">
        <f>'FACTORES EMISION CARBONO'!K$3*'INVENTARIO PALTA'!L19</f>
        <v>164.73600000000002</v>
      </c>
      <c r="N42" s="27">
        <f>'FACTORES EMISION CARBONO'!L$3*'INVENTARIO PALTA'!M19</f>
        <v>0.43430400000000002</v>
      </c>
      <c r="O42" s="27">
        <f>'FACTORES EMISION CARBONO'!M$3*'INVENTARIO PALTA'!N19</f>
        <v>1.63948</v>
      </c>
      <c r="P42" s="27">
        <f>'FACTORES EMISION CARBONO'!N$3*'INVENTARIO PALTA'!O19</f>
        <v>0</v>
      </c>
      <c r="Q42" s="27">
        <f>'FACTORES EMISION CARBONO'!O$3*'INVENTARIO PALTA'!P19</f>
        <v>0</v>
      </c>
      <c r="R42" s="27">
        <f>'FACTORES EMISION CARBONO'!P$3*'INVENTARIO PALTA'!Q19</f>
        <v>21.149926200000003</v>
      </c>
      <c r="S42" s="27">
        <f>'FACTORES EMISION CARBONO'!Q$3*'INVENTARIO PALTA'!R19</f>
        <v>26.970240000000004</v>
      </c>
      <c r="T42" s="27">
        <f>'FACTORES EMISION CARBONO'!R$3*'INVENTARIO PALTA'!S19</f>
        <v>0</v>
      </c>
      <c r="U42" s="27">
        <f>'FACTORES EMISION CARBONO'!S$3*'INVENTARIO PALTA'!T19</f>
        <v>0.71135999999999999</v>
      </c>
      <c r="V42" s="27">
        <f>'FACTORES EMISION CARBONO'!T$3*'INVENTARIO PALTA'!U19</f>
        <v>0</v>
      </c>
      <c r="W42" s="27">
        <f>'FACTORES EMISION CARBONO'!U$3*'INVENTARIO PALTA'!V19</f>
        <v>0</v>
      </c>
      <c r="X42" s="27">
        <f>'FACTORES EMISION CARBONO'!V$3*'INVENTARIO PALTA'!W19</f>
        <v>0</v>
      </c>
      <c r="Y42" s="27">
        <f>'FACTORES EMISION CARBONO'!W$3*'INVENTARIO PALTA'!X19</f>
        <v>0.85199999999999998</v>
      </c>
      <c r="Z42" s="27">
        <f>'FACTORES EMISION CARBONO'!X$3*'INVENTARIO PALTA'!Y19</f>
        <v>7.7063173200000001</v>
      </c>
      <c r="AA42" s="27">
        <f>'FACTORES EMISION CARBONO'!Y$3*'INVENTARIO PALTA'!Z19</f>
        <v>0</v>
      </c>
      <c r="AB42" s="27">
        <f>'FACTORES EMISION CARBONO'!Z$3*'INVENTARIO PALTA'!AA19</f>
        <v>0</v>
      </c>
      <c r="AC42" s="27">
        <f>'FACTORES EMISION CARBONO'!AA$3*'INVENTARIO PALTA'!AB19</f>
        <v>0</v>
      </c>
      <c r="AD42" s="27">
        <f>'FACTORES EMISION CARBONO'!AB$3*'INVENTARIO PALTA'!AC19</f>
        <v>0</v>
      </c>
      <c r="AE42" s="27">
        <f>'FACTORES EMISION CARBONO'!AC$3*'INVENTARIO PALTA'!AD19</f>
        <v>0</v>
      </c>
      <c r="AF42" s="27">
        <f>'FACTORES EMISION CARBONO'!AD$3*'INVENTARIO PALTA'!AE19</f>
        <v>0</v>
      </c>
      <c r="AG42" s="27">
        <f>'FACTORES EMISION CARBONO'!AE$3*'INVENTARIO PALTA'!AF19</f>
        <v>0</v>
      </c>
      <c r="AH42" s="27">
        <f>'FACTORES EMISION CARBONO'!AF$3*'INVENTARIO PALTA'!AG19</f>
        <v>0</v>
      </c>
      <c r="AI42" s="27">
        <f>'FACTORES EMISION CARBONO'!AG$3*'INVENTARIO PALTA'!AH19</f>
        <v>0</v>
      </c>
      <c r="AJ42" s="27">
        <f>'FACTORES EMISION CARBONO'!AH$3*'INVENTARIO PALTA'!AI19</f>
        <v>0</v>
      </c>
      <c r="AK42" s="27">
        <f>'FACTORES EMISION CARBONO'!AI$3*'INVENTARIO PALTA'!AJ19</f>
        <v>0</v>
      </c>
      <c r="AL42" s="27">
        <f>'FACTORES EMISION CARBONO'!AJ$3*'INVENTARIO PALTA'!AK19</f>
        <v>0</v>
      </c>
      <c r="AN42" s="23">
        <f t="shared" si="1"/>
        <v>7476.5899275199999</v>
      </c>
      <c r="AO42">
        <f>AN42/'INVENTARIO PALTA'!AM19</f>
        <v>7476.5899275199999</v>
      </c>
    </row>
    <row r="43" spans="1:41" x14ac:dyDescent="0.3">
      <c r="A43" s="7" t="s">
        <v>29</v>
      </c>
      <c r="B43" s="6">
        <v>2022</v>
      </c>
      <c r="C43" s="6" t="s">
        <v>6</v>
      </c>
      <c r="D43" s="27">
        <f>'FACTORES EMISION CARBONO'!B$3*'INVENTARIO PALTA'!C20</f>
        <v>0</v>
      </c>
      <c r="E43" s="27">
        <f>'FACTORES EMISION CARBONO'!C$3*'INVENTARIO PALTA'!D20</f>
        <v>0</v>
      </c>
      <c r="F43" s="27">
        <f>'FACTORES EMISION CARBONO'!D$3*'INVENTARIO PALTA'!E20</f>
        <v>6866.2064731</v>
      </c>
      <c r="G43" s="27">
        <f>'FACTORES EMISION CARBONO'!E$3*'INVENTARIO PALTA'!F20</f>
        <v>417.56880000000001</v>
      </c>
      <c r="H43" s="27">
        <f>'FACTORES EMISION CARBONO'!F$3*'INVENTARIO PALTA'!G20</f>
        <v>0</v>
      </c>
      <c r="I43" s="27">
        <f>'FACTORES EMISION CARBONO'!G$3*'INVENTARIO PALTA'!H20</f>
        <v>0</v>
      </c>
      <c r="J43" s="27">
        <f>'FACTORES EMISION CARBONO'!H$3*'INVENTARIO PALTA'!I20</f>
        <v>39.78</v>
      </c>
      <c r="K43" s="27">
        <f>'FACTORES EMISION CARBONO'!I$3*'INVENTARIO PALTA'!J20</f>
        <v>177.60599999999999</v>
      </c>
      <c r="L43" s="27">
        <f>'FACTORES EMISION CARBONO'!J$3*'INVENTARIO PALTA'!K20</f>
        <v>76.843727999999999</v>
      </c>
      <c r="M43" s="27">
        <f>'FACTORES EMISION CARBONO'!K$3*'INVENTARIO PALTA'!L20</f>
        <v>112.17024000000001</v>
      </c>
      <c r="N43" s="27">
        <f>'FACTORES EMISION CARBONO'!L$3*'INVENTARIO PALTA'!M20</f>
        <v>3.6915840000000002</v>
      </c>
      <c r="O43" s="27">
        <f>'FACTORES EMISION CARBONO'!M$3*'INVENTARIO PALTA'!N20</f>
        <v>2.04935</v>
      </c>
      <c r="P43" s="27">
        <f>'FACTORES EMISION CARBONO'!N$3*'INVENTARIO PALTA'!O20</f>
        <v>31.27008</v>
      </c>
      <c r="Q43" s="27">
        <f>'FACTORES EMISION CARBONO'!O$3*'INVENTARIO PALTA'!P20</f>
        <v>0</v>
      </c>
      <c r="R43" s="27">
        <f>'FACTORES EMISION CARBONO'!P$3*'INVENTARIO PALTA'!Q20</f>
        <v>112.79960640000002</v>
      </c>
      <c r="S43" s="27">
        <f>'FACTORES EMISION CARBONO'!Q$3*'INVENTARIO PALTA'!R20</f>
        <v>67.425600000000003</v>
      </c>
      <c r="T43" s="27">
        <f>'FACTORES EMISION CARBONO'!R$3*'INVENTARIO PALTA'!S20</f>
        <v>0</v>
      </c>
      <c r="U43" s="27">
        <f>'FACTORES EMISION CARBONO'!S$3*'INVENTARIO PALTA'!T20</f>
        <v>10.670400000000001</v>
      </c>
      <c r="V43" s="27">
        <f>'FACTORES EMISION CARBONO'!T$3*'INVENTARIO PALTA'!U20</f>
        <v>2.6676000000000002</v>
      </c>
      <c r="W43" s="27">
        <f>'FACTORES EMISION CARBONO'!U$3*'INVENTARIO PALTA'!V20</f>
        <v>0</v>
      </c>
      <c r="X43" s="27">
        <f>'FACTORES EMISION CARBONO'!V$3*'INVENTARIO PALTA'!W20</f>
        <v>0</v>
      </c>
      <c r="Y43" s="27">
        <f>'FACTORES EMISION CARBONO'!W$3*'INVENTARIO PALTA'!X20</f>
        <v>0.142568</v>
      </c>
      <c r="Z43" s="27">
        <f>'FACTORES EMISION CARBONO'!X$3*'INVENTARIO PALTA'!Y20</f>
        <v>0</v>
      </c>
      <c r="AA43" s="27">
        <f>'FACTORES EMISION CARBONO'!Y$3*'INVENTARIO PALTA'!Z20</f>
        <v>0</v>
      </c>
      <c r="AB43" s="27">
        <f>'FACTORES EMISION CARBONO'!Z$3*'INVENTARIO PALTA'!AA20</f>
        <v>0</v>
      </c>
      <c r="AC43" s="27">
        <f>'FACTORES EMISION CARBONO'!AA$3*'INVENTARIO PALTA'!AB20</f>
        <v>0</v>
      </c>
      <c r="AD43" s="27">
        <f>'FACTORES EMISION CARBONO'!AB$3*'INVENTARIO PALTA'!AC20</f>
        <v>0</v>
      </c>
      <c r="AE43" s="27">
        <f>'FACTORES EMISION CARBONO'!AC$3*'INVENTARIO PALTA'!AD20</f>
        <v>0</v>
      </c>
      <c r="AF43" s="27">
        <f>'FACTORES EMISION CARBONO'!AD$3*'INVENTARIO PALTA'!AE20</f>
        <v>0</v>
      </c>
      <c r="AG43" s="27">
        <f>'FACTORES EMISION CARBONO'!AE$3*'INVENTARIO PALTA'!AF20</f>
        <v>0</v>
      </c>
      <c r="AH43" s="27">
        <f>'FACTORES EMISION CARBONO'!AF$3*'INVENTARIO PALTA'!AG20</f>
        <v>0</v>
      </c>
      <c r="AI43" s="27">
        <f>'FACTORES EMISION CARBONO'!AG$3*'INVENTARIO PALTA'!AH20</f>
        <v>0</v>
      </c>
      <c r="AJ43" s="27">
        <f>'FACTORES EMISION CARBONO'!AH$3*'INVENTARIO PALTA'!AI20</f>
        <v>0</v>
      </c>
      <c r="AK43" s="27">
        <f>'FACTORES EMISION CARBONO'!AI$3*'INVENTARIO PALTA'!AJ20</f>
        <v>0</v>
      </c>
      <c r="AL43" s="27">
        <f>'FACTORES EMISION CARBONO'!AJ$3*'INVENTARIO PALTA'!AK20</f>
        <v>0</v>
      </c>
      <c r="AN43" s="23">
        <f t="shared" si="1"/>
        <v>7920.8920294999998</v>
      </c>
      <c r="AO43">
        <f>AN43/'INVENTARIO PALTA'!AM20</f>
        <v>7920.8920294999998</v>
      </c>
    </row>
    <row r="44" spans="1:41" x14ac:dyDescent="0.3">
      <c r="A44" s="7" t="s">
        <v>29</v>
      </c>
      <c r="B44" s="6">
        <v>2022</v>
      </c>
      <c r="C44" s="6" t="s">
        <v>7</v>
      </c>
      <c r="D44" s="27">
        <f>'FACTORES EMISION CARBONO'!B$3*'INVENTARIO PALTA'!C21</f>
        <v>0</v>
      </c>
      <c r="E44" s="27">
        <f>'FACTORES EMISION CARBONO'!C$3*'INVENTARIO PALTA'!D21</f>
        <v>0</v>
      </c>
      <c r="F44" s="27">
        <f>'FACTORES EMISION CARBONO'!D$3*'INVENTARIO PALTA'!E21</f>
        <v>6711.6104899999991</v>
      </c>
      <c r="G44" s="27">
        <f>'FACTORES EMISION CARBONO'!E$3*'INVENTARIO PALTA'!F21</f>
        <v>417.56880000000001</v>
      </c>
      <c r="H44" s="27">
        <f>'FACTORES EMISION CARBONO'!F$3*'INVENTARIO PALTA'!G21</f>
        <v>0</v>
      </c>
      <c r="I44" s="27">
        <f>'FACTORES EMISION CARBONO'!G$3*'INVENTARIO PALTA'!H21</f>
        <v>0</v>
      </c>
      <c r="J44" s="27">
        <f>'FACTORES EMISION CARBONO'!H$3*'INVENTARIO PALTA'!I21</f>
        <v>988.13519999999994</v>
      </c>
      <c r="K44" s="27">
        <f>'FACTORES EMISION CARBONO'!I$3*'INVENTARIO PALTA'!J21</f>
        <v>629.69399999999996</v>
      </c>
      <c r="L44" s="27">
        <f>'FACTORES EMISION CARBONO'!J$3*'INVENTARIO PALTA'!K21</f>
        <v>84.240000000000009</v>
      </c>
      <c r="M44" s="27">
        <f>'FACTORES EMISION CARBONO'!K$3*'INVENTARIO PALTA'!L21</f>
        <v>921.024</v>
      </c>
      <c r="N44" s="27">
        <f>'FACTORES EMISION CARBONO'!L$3*'INVENTARIO PALTA'!M21</f>
        <v>2.117232</v>
      </c>
      <c r="O44" s="27">
        <f>'FACTORES EMISION CARBONO'!M$3*'INVENTARIO PALTA'!N21</f>
        <v>0</v>
      </c>
      <c r="P44" s="27">
        <f>'FACTORES EMISION CARBONO'!N$3*'INVENTARIO PALTA'!O21</f>
        <v>5.8631400000000005</v>
      </c>
      <c r="Q44" s="27">
        <f>'FACTORES EMISION CARBONO'!O$3*'INVENTARIO PALTA'!P21</f>
        <v>32.572800000000001</v>
      </c>
      <c r="R44" s="27">
        <f>'FACTORES EMISION CARBONO'!P$3*'INVENTARIO PALTA'!Q21</f>
        <v>28.199901600000004</v>
      </c>
      <c r="S44" s="27">
        <f>'FACTORES EMISION CARBONO'!Q$3*'INVENTARIO PALTA'!R21</f>
        <v>31.465280000000003</v>
      </c>
      <c r="T44" s="27">
        <f>'FACTORES EMISION CARBONO'!R$3*'INVENTARIO PALTA'!S21</f>
        <v>222.58080000000001</v>
      </c>
      <c r="U44" s="27">
        <f>'FACTORES EMISION CARBONO'!S$3*'INVENTARIO PALTA'!T21</f>
        <v>0</v>
      </c>
      <c r="V44" s="27">
        <f>'FACTORES EMISION CARBONO'!T$3*'INVENTARIO PALTA'!U21</f>
        <v>2.13408</v>
      </c>
      <c r="W44" s="27">
        <f>'FACTORES EMISION CARBONO'!U$3*'INVENTARIO PALTA'!V21</f>
        <v>0</v>
      </c>
      <c r="X44" s="27">
        <f>'FACTORES EMISION CARBONO'!V$3*'INVENTARIO PALTA'!W21</f>
        <v>0</v>
      </c>
      <c r="Y44" s="27">
        <f>'FACTORES EMISION CARBONO'!W$3*'INVENTARIO PALTA'!X21</f>
        <v>0</v>
      </c>
      <c r="Z44" s="27">
        <f>'FACTORES EMISION CARBONO'!X$3*'INVENTARIO PALTA'!Y21</f>
        <v>0</v>
      </c>
      <c r="AA44" s="27">
        <f>'FACTORES EMISION CARBONO'!Y$3*'INVENTARIO PALTA'!Z21</f>
        <v>0</v>
      </c>
      <c r="AB44" s="27">
        <f>'FACTORES EMISION CARBONO'!Z$3*'INVENTARIO PALTA'!AA21</f>
        <v>0</v>
      </c>
      <c r="AC44" s="27">
        <f>'FACTORES EMISION CARBONO'!AA$3*'INVENTARIO PALTA'!AB21</f>
        <v>0</v>
      </c>
      <c r="AD44" s="27">
        <f>'FACTORES EMISION CARBONO'!AB$3*'INVENTARIO PALTA'!AC21</f>
        <v>0</v>
      </c>
      <c r="AE44" s="27">
        <f>'FACTORES EMISION CARBONO'!AC$3*'INVENTARIO PALTA'!AD21</f>
        <v>0</v>
      </c>
      <c r="AF44" s="27">
        <f>'FACTORES EMISION CARBONO'!AD$3*'INVENTARIO PALTA'!AE21</f>
        <v>0</v>
      </c>
      <c r="AG44" s="27">
        <f>'FACTORES EMISION CARBONO'!AE$3*'INVENTARIO PALTA'!AF21</f>
        <v>0</v>
      </c>
      <c r="AH44" s="27">
        <f>'FACTORES EMISION CARBONO'!AF$3*'INVENTARIO PALTA'!AG21</f>
        <v>0</v>
      </c>
      <c r="AI44" s="27">
        <f>'FACTORES EMISION CARBONO'!AG$3*'INVENTARIO PALTA'!AH21</f>
        <v>0</v>
      </c>
      <c r="AJ44" s="27">
        <f>'FACTORES EMISION CARBONO'!AH$3*'INVENTARIO PALTA'!AI21</f>
        <v>0</v>
      </c>
      <c r="AK44" s="27">
        <f>'FACTORES EMISION CARBONO'!AI$3*'INVENTARIO PALTA'!AJ21</f>
        <v>0</v>
      </c>
      <c r="AL44" s="27">
        <f>'FACTORES EMISION CARBONO'!AJ$3*'INVENTARIO PALTA'!AK21</f>
        <v>0</v>
      </c>
      <c r="AN44" s="23">
        <f t="shared" si="1"/>
        <v>10077.205723599998</v>
      </c>
      <c r="AO44">
        <f>AN44/'INVENTARIO PALTA'!AM21</f>
        <v>10077.205723599998</v>
      </c>
    </row>
    <row r="45" spans="1:41" x14ac:dyDescent="0.3">
      <c r="A45" s="7" t="s">
        <v>29</v>
      </c>
      <c r="B45" s="6">
        <v>2022</v>
      </c>
      <c r="C45" s="6" t="s">
        <v>8</v>
      </c>
      <c r="D45" s="27">
        <f>'FACTORES EMISION CARBONO'!B$3*'INVENTARIO PALTA'!C22</f>
        <v>0</v>
      </c>
      <c r="E45" s="27">
        <f>'FACTORES EMISION CARBONO'!C$3*'INVENTARIO PALTA'!D22</f>
        <v>0</v>
      </c>
      <c r="F45" s="27">
        <f>'FACTORES EMISION CARBONO'!D$3*'INVENTARIO PALTA'!E22</f>
        <v>6104.7941447999992</v>
      </c>
      <c r="G45" s="27">
        <f>'FACTORES EMISION CARBONO'!E$3*'INVENTARIO PALTA'!F22</f>
        <v>417.56880000000001</v>
      </c>
      <c r="H45" s="27">
        <f>'FACTORES EMISION CARBONO'!F$3*'INVENTARIO PALTA'!G22</f>
        <v>0</v>
      </c>
      <c r="I45" s="27">
        <f>'FACTORES EMISION CARBONO'!G$3*'INVENTARIO PALTA'!H22</f>
        <v>0</v>
      </c>
      <c r="J45" s="27">
        <f>'FACTORES EMISION CARBONO'!H$3*'INVENTARIO PALTA'!I22</f>
        <v>620.56799999999998</v>
      </c>
      <c r="K45" s="27">
        <f>'FACTORES EMISION CARBONO'!I$3*'INVENTARIO PALTA'!J22</f>
        <v>403.65</v>
      </c>
      <c r="L45" s="27">
        <f>'FACTORES EMISION CARBONO'!J$3*'INVENTARIO PALTA'!K22</f>
        <v>6024.4236000000001</v>
      </c>
      <c r="M45" s="27">
        <f>'FACTORES EMISION CARBONO'!K$3*'INVENTARIO PALTA'!L22</f>
        <v>938.84544000000005</v>
      </c>
      <c r="N45" s="27">
        <f>'FACTORES EMISION CARBONO'!L$3*'INVENTARIO PALTA'!M22</f>
        <v>2.3886720000000001</v>
      </c>
      <c r="O45" s="27">
        <f>'FACTORES EMISION CARBONO'!M$3*'INVENTARIO PALTA'!N22</f>
        <v>22.13298</v>
      </c>
      <c r="P45" s="27">
        <f>'FACTORES EMISION CARBONO'!N$3*'INVENTARIO PALTA'!O22</f>
        <v>1.3029200000000001</v>
      </c>
      <c r="Q45" s="27">
        <f>'FACTORES EMISION CARBONO'!O$3*'INVENTARIO PALTA'!P22</f>
        <v>16.2864</v>
      </c>
      <c r="R45" s="27">
        <f>'FACTORES EMISION CARBONO'!P$3*'INVENTARIO PALTA'!Q22</f>
        <v>14.099950800000002</v>
      </c>
      <c r="S45" s="27">
        <f>'FACTORES EMISION CARBONO'!Q$3*'INVENTARIO PALTA'!R22</f>
        <v>28.094000000000001</v>
      </c>
      <c r="T45" s="27">
        <f>'FACTORES EMISION CARBONO'!R$3*'INVENTARIO PALTA'!S22</f>
        <v>0</v>
      </c>
      <c r="U45" s="27">
        <f>'FACTORES EMISION CARBONO'!S$3*'INVENTARIO PALTA'!T22</f>
        <v>2.13408</v>
      </c>
      <c r="V45" s="27">
        <f>'FACTORES EMISION CARBONO'!T$3*'INVENTARIO PALTA'!U22</f>
        <v>3.7346399999999997</v>
      </c>
      <c r="W45" s="27">
        <f>'FACTORES EMISION CARBONO'!U$3*'INVENTARIO PALTA'!V22</f>
        <v>0</v>
      </c>
      <c r="X45" s="27">
        <f>'FACTORES EMISION CARBONO'!V$3*'INVENTARIO PALTA'!W22</f>
        <v>0</v>
      </c>
      <c r="Y45" s="27">
        <f>'FACTORES EMISION CARBONO'!W$3*'INVENTARIO PALTA'!X22</f>
        <v>0</v>
      </c>
      <c r="Z45" s="27">
        <f>'FACTORES EMISION CARBONO'!X$3*'INVENTARIO PALTA'!Y22</f>
        <v>0</v>
      </c>
      <c r="AA45" s="27">
        <f>'FACTORES EMISION CARBONO'!Y$3*'INVENTARIO PALTA'!Z22</f>
        <v>0</v>
      </c>
      <c r="AB45" s="27">
        <f>'FACTORES EMISION CARBONO'!Z$3*'INVENTARIO PALTA'!AA22</f>
        <v>0</v>
      </c>
      <c r="AC45" s="27">
        <f>'FACTORES EMISION CARBONO'!AA$3*'INVENTARIO PALTA'!AB22</f>
        <v>0</v>
      </c>
      <c r="AD45" s="27">
        <f>'FACTORES EMISION CARBONO'!AB$3*'INVENTARIO PALTA'!AC22</f>
        <v>0</v>
      </c>
      <c r="AE45" s="27">
        <f>'FACTORES EMISION CARBONO'!AC$3*'INVENTARIO PALTA'!AD22</f>
        <v>0</v>
      </c>
      <c r="AF45" s="27">
        <f>'FACTORES EMISION CARBONO'!AD$3*'INVENTARIO PALTA'!AE22</f>
        <v>0</v>
      </c>
      <c r="AG45" s="27">
        <f>'FACTORES EMISION CARBONO'!AE$3*'INVENTARIO PALTA'!AF22</f>
        <v>0</v>
      </c>
      <c r="AH45" s="27">
        <f>'FACTORES EMISION CARBONO'!AF$3*'INVENTARIO PALTA'!AG22</f>
        <v>0</v>
      </c>
      <c r="AI45" s="27">
        <f>'FACTORES EMISION CARBONO'!AG$3*'INVENTARIO PALTA'!AH22</f>
        <v>0</v>
      </c>
      <c r="AJ45" s="27">
        <f>'FACTORES EMISION CARBONO'!AH$3*'INVENTARIO PALTA'!AI22</f>
        <v>0</v>
      </c>
      <c r="AK45" s="27">
        <f>'FACTORES EMISION CARBONO'!AI$3*'INVENTARIO PALTA'!AJ22</f>
        <v>0</v>
      </c>
      <c r="AL45" s="27">
        <f>'FACTORES EMISION CARBONO'!AJ$3*'INVENTARIO PALTA'!AK22</f>
        <v>0</v>
      </c>
      <c r="AN45" s="23">
        <f t="shared" si="1"/>
        <v>14600.0236276</v>
      </c>
      <c r="AO45">
        <f>AN45/'INVENTARIO PALTA'!AM22</f>
        <v>14600.0236276</v>
      </c>
    </row>
    <row r="46" spans="1:41" x14ac:dyDescent="0.3">
      <c r="A46" s="7" t="s">
        <v>29</v>
      </c>
      <c r="B46" s="6">
        <v>2022</v>
      </c>
      <c r="C46" s="6" t="s">
        <v>9</v>
      </c>
      <c r="D46" s="27">
        <f>'FACTORES EMISION CARBONO'!B$3*'INVENTARIO PALTA'!C23</f>
        <v>0</v>
      </c>
      <c r="E46" s="27">
        <f>'FACTORES EMISION CARBONO'!C$3*'INVENTARIO PALTA'!D23</f>
        <v>0</v>
      </c>
      <c r="F46" s="27">
        <f>'FACTORES EMISION CARBONO'!D$3*'INVENTARIO PALTA'!E23</f>
        <v>4931.1660267999996</v>
      </c>
      <c r="G46" s="27">
        <f>'FACTORES EMISION CARBONO'!E$3*'INVENTARIO PALTA'!F23</f>
        <v>417.56880000000001</v>
      </c>
      <c r="H46" s="27">
        <f>'FACTORES EMISION CARBONO'!F$3*'INVENTARIO PALTA'!G23</f>
        <v>1.1424441600000002</v>
      </c>
      <c r="I46" s="27">
        <f>'FACTORES EMISION CARBONO'!G$3*'INVENTARIO PALTA'!H23</f>
        <v>3.51</v>
      </c>
      <c r="J46" s="27">
        <f>'FACTORES EMISION CARBONO'!H$3*'INVENTARIO PALTA'!I23</f>
        <v>1502.0927999999999</v>
      </c>
      <c r="K46" s="27">
        <f>'FACTORES EMISION CARBONO'!I$3*'INVENTARIO PALTA'!J23</f>
        <v>548.96399999999994</v>
      </c>
      <c r="L46" s="27">
        <f>'FACTORES EMISION CARBONO'!J$3*'INVENTARIO PALTA'!K23</f>
        <v>6718.8560400000006</v>
      </c>
      <c r="M46" s="27">
        <f>'FACTORES EMISION CARBONO'!K$3*'INVENTARIO PALTA'!L23</f>
        <v>1390.379328</v>
      </c>
      <c r="N46" s="27">
        <f>'FACTORES EMISION CARBONO'!L$3*'INVENTARIO PALTA'!M23</f>
        <v>6.8077152000000005</v>
      </c>
      <c r="O46" s="27">
        <f>'FACTORES EMISION CARBONO'!M$3*'INVENTARIO PALTA'!N23</f>
        <v>18.356027949999998</v>
      </c>
      <c r="P46" s="27">
        <f>'FACTORES EMISION CARBONO'!N$3*'INVENTARIO PALTA'!O23</f>
        <v>0.65146000000000004</v>
      </c>
      <c r="Q46" s="27">
        <f>'FACTORES EMISION CARBONO'!O$3*'INVENTARIO PALTA'!P23</f>
        <v>40.970475</v>
      </c>
      <c r="R46" s="27">
        <f>'FACTORES EMISION CARBONO'!P$3*'INVENTARIO PALTA'!Q23</f>
        <v>53.932311810000002</v>
      </c>
      <c r="S46" s="27">
        <f>'FACTORES EMISION CARBONO'!Q$3*'INVENTARIO PALTA'!R23</f>
        <v>38.769720000000007</v>
      </c>
      <c r="T46" s="27">
        <f>'FACTORES EMISION CARBONO'!R$3*'INVENTARIO PALTA'!S23</f>
        <v>111.1926816</v>
      </c>
      <c r="U46" s="27">
        <f>'FACTORES EMISION CARBONO'!S$3*'INVENTARIO PALTA'!T23</f>
        <v>0</v>
      </c>
      <c r="V46" s="27">
        <f>'FACTORES EMISION CARBONO'!T$3*'INVENTARIO PALTA'!U23</f>
        <v>57.248830079999998</v>
      </c>
      <c r="W46" s="27">
        <f>'FACTORES EMISION CARBONO'!U$3*'INVENTARIO PALTA'!V23</f>
        <v>1.0499999999999999E-3</v>
      </c>
      <c r="X46" s="27">
        <f>'FACTORES EMISION CARBONO'!V$3*'INVENTARIO PALTA'!W23</f>
        <v>0</v>
      </c>
      <c r="Y46" s="27">
        <f>'FACTORES EMISION CARBONO'!W$3*'INVENTARIO PALTA'!X23</f>
        <v>4.2671000000000001</v>
      </c>
      <c r="Z46" s="27">
        <f>'FACTORES EMISION CARBONO'!X$3*'INVENTARIO PALTA'!Y23</f>
        <v>30.825269280000001</v>
      </c>
      <c r="AA46" s="27">
        <f>'FACTORES EMISION CARBONO'!Y$3*'INVENTARIO PALTA'!Z23</f>
        <v>0</v>
      </c>
      <c r="AB46" s="27">
        <f>'FACTORES EMISION CARBONO'!Z$3*'INVENTARIO PALTA'!AA23</f>
        <v>0</v>
      </c>
      <c r="AC46" s="27">
        <f>'FACTORES EMISION CARBONO'!AA$3*'INVENTARIO PALTA'!AB23</f>
        <v>0</v>
      </c>
      <c r="AD46" s="27">
        <f>'FACTORES EMISION CARBONO'!AB$3*'INVENTARIO PALTA'!AC23</f>
        <v>0</v>
      </c>
      <c r="AE46" s="27">
        <f>'FACTORES EMISION CARBONO'!AC$3*'INVENTARIO PALTA'!AD23</f>
        <v>0</v>
      </c>
      <c r="AF46" s="27">
        <f>'FACTORES EMISION CARBONO'!AD$3*'INVENTARIO PALTA'!AE23</f>
        <v>0</v>
      </c>
      <c r="AG46" s="27">
        <f>'FACTORES EMISION CARBONO'!AE$3*'INVENTARIO PALTA'!AF23</f>
        <v>0</v>
      </c>
      <c r="AH46" s="27">
        <f>'FACTORES EMISION CARBONO'!AF$3*'INVENTARIO PALTA'!AG23</f>
        <v>0</v>
      </c>
      <c r="AI46" s="27">
        <f>'FACTORES EMISION CARBONO'!AG$3*'INVENTARIO PALTA'!AH23</f>
        <v>0</v>
      </c>
      <c r="AJ46" s="27">
        <f>'FACTORES EMISION CARBONO'!AH$3*'INVENTARIO PALTA'!AI23</f>
        <v>0</v>
      </c>
      <c r="AK46" s="27">
        <f>'FACTORES EMISION CARBONO'!AI$3*'INVENTARIO PALTA'!AJ23</f>
        <v>0</v>
      </c>
      <c r="AL46" s="27">
        <f>'FACTORES EMISION CARBONO'!AJ$3*'INVENTARIO PALTA'!AK23</f>
        <v>0</v>
      </c>
      <c r="AN46" s="23">
        <f t="shared" si="1"/>
        <v>15876.702079879999</v>
      </c>
      <c r="AO46">
        <f>AN46/'INVENTARIO PALTA'!AM23</f>
        <v>15876.702079879999</v>
      </c>
    </row>
    <row r="47" spans="1:41" x14ac:dyDescent="0.3">
      <c r="A47" s="7" t="s">
        <v>29</v>
      </c>
      <c r="B47" s="6">
        <v>2022</v>
      </c>
      <c r="C47" s="6" t="s">
        <v>10</v>
      </c>
      <c r="D47" s="27">
        <f>'FACTORES EMISION CARBONO'!B$3*'INVENTARIO PALTA'!C24</f>
        <v>0</v>
      </c>
      <c r="E47" s="27">
        <f>'FACTORES EMISION CARBONO'!C$3*'INVENTARIO PALTA'!D24</f>
        <v>0</v>
      </c>
      <c r="F47" s="27">
        <f>'FACTORES EMISION CARBONO'!D$3*'INVENTARIO PALTA'!E24</f>
        <v>2227.6040058999997</v>
      </c>
      <c r="G47" s="27">
        <f>'FACTORES EMISION CARBONO'!E$3*'INVENTARIO PALTA'!F24</f>
        <v>456.71587500000004</v>
      </c>
      <c r="H47" s="27">
        <f>'FACTORES EMISION CARBONO'!F$3*'INVENTARIO PALTA'!G24</f>
        <v>0</v>
      </c>
      <c r="I47" s="27">
        <f>'FACTORES EMISION CARBONO'!G$3*'INVENTARIO PALTA'!H24</f>
        <v>0</v>
      </c>
      <c r="J47" s="27">
        <f>'FACTORES EMISION CARBONO'!H$3*'INVENTARIO PALTA'!I24</f>
        <v>878.3424</v>
      </c>
      <c r="K47" s="27">
        <f>'FACTORES EMISION CARBONO'!I$3*'INVENTARIO PALTA'!J24</f>
        <v>0</v>
      </c>
      <c r="L47" s="27">
        <f>'FACTORES EMISION CARBONO'!J$3*'INVENTARIO PALTA'!K24</f>
        <v>2804.3496</v>
      </c>
      <c r="M47" s="27">
        <f>'FACTORES EMISION CARBONO'!K$3*'INVENTARIO PALTA'!L24</f>
        <v>2325.1737600000001</v>
      </c>
      <c r="N47" s="27">
        <f>'FACTORES EMISION CARBONO'!L$3*'INVENTARIO PALTA'!M24</f>
        <v>0.86860800000000005</v>
      </c>
      <c r="O47" s="27">
        <f>'FACTORES EMISION CARBONO'!M$3*'INVENTARIO PALTA'!N24</f>
        <v>12.603502500000001</v>
      </c>
      <c r="P47" s="27">
        <f>'FACTORES EMISION CARBONO'!N$3*'INVENTARIO PALTA'!O24</f>
        <v>1.3029200000000001</v>
      </c>
      <c r="Q47" s="27">
        <f>'FACTORES EMISION CARBONO'!O$3*'INVENTARIO PALTA'!P24</f>
        <v>41.733899999999998</v>
      </c>
      <c r="R47" s="27">
        <f>'FACTORES EMISION CARBONO'!P$3*'INVENTARIO PALTA'!Q24</f>
        <v>4.11248565</v>
      </c>
      <c r="S47" s="27">
        <f>'FACTORES EMISION CARBONO'!Q$3*'INVENTARIO PALTA'!R24</f>
        <v>36.859327999999998</v>
      </c>
      <c r="T47" s="27">
        <f>'FACTORES EMISION CARBONO'!R$3*'INVENTARIO PALTA'!S24</f>
        <v>0</v>
      </c>
      <c r="U47" s="27">
        <f>'FACTORES EMISION CARBONO'!S$3*'INVENTARIO PALTA'!T24</f>
        <v>1.42272</v>
      </c>
      <c r="V47" s="27">
        <f>'FACTORES EMISION CARBONO'!T$3*'INVENTARIO PALTA'!U24</f>
        <v>138.18168</v>
      </c>
      <c r="W47" s="27">
        <f>'FACTORES EMISION CARBONO'!U$3*'INVENTARIO PALTA'!V24</f>
        <v>0</v>
      </c>
      <c r="X47" s="27">
        <f>'FACTORES EMISION CARBONO'!V$3*'INVENTARIO PALTA'!W24</f>
        <v>0</v>
      </c>
      <c r="Y47" s="27">
        <f>'FACTORES EMISION CARBONO'!W$3*'INVENTARIO PALTA'!X24</f>
        <v>0</v>
      </c>
      <c r="Z47" s="27">
        <f>'FACTORES EMISION CARBONO'!X$3*'INVENTARIO PALTA'!Y24</f>
        <v>23.11895196</v>
      </c>
      <c r="AA47" s="27">
        <f>'FACTORES EMISION CARBONO'!Y$3*'INVENTARIO PALTA'!Z24</f>
        <v>0</v>
      </c>
      <c r="AB47" s="27">
        <f>'FACTORES EMISION CARBONO'!Z$3*'INVENTARIO PALTA'!AA24</f>
        <v>0</v>
      </c>
      <c r="AC47" s="27">
        <f>'FACTORES EMISION CARBONO'!AA$3*'INVENTARIO PALTA'!AB24</f>
        <v>0</v>
      </c>
      <c r="AD47" s="27">
        <f>'FACTORES EMISION CARBONO'!AB$3*'INVENTARIO PALTA'!AC24</f>
        <v>0</v>
      </c>
      <c r="AE47" s="27">
        <f>'FACTORES EMISION CARBONO'!AC$3*'INVENTARIO PALTA'!AD24</f>
        <v>0</v>
      </c>
      <c r="AF47" s="27">
        <f>'FACTORES EMISION CARBONO'!AD$3*'INVENTARIO PALTA'!AE24</f>
        <v>0</v>
      </c>
      <c r="AG47" s="27">
        <f>'FACTORES EMISION CARBONO'!AE$3*'INVENTARIO PALTA'!AF24</f>
        <v>0</v>
      </c>
      <c r="AH47" s="27">
        <f>'FACTORES EMISION CARBONO'!AF$3*'INVENTARIO PALTA'!AG24</f>
        <v>0</v>
      </c>
      <c r="AI47" s="27">
        <f>'FACTORES EMISION CARBONO'!AG$3*'INVENTARIO PALTA'!AH24</f>
        <v>0</v>
      </c>
      <c r="AJ47" s="27">
        <f>'FACTORES EMISION CARBONO'!AH$3*'INVENTARIO PALTA'!AI24</f>
        <v>0</v>
      </c>
      <c r="AK47" s="27">
        <f>'FACTORES EMISION CARBONO'!AI$3*'INVENTARIO PALTA'!AJ24</f>
        <v>0</v>
      </c>
      <c r="AL47" s="27">
        <f>'FACTORES EMISION CARBONO'!AJ$3*'INVENTARIO PALTA'!AK24</f>
        <v>0</v>
      </c>
      <c r="AN47" s="23">
        <f t="shared" si="1"/>
        <v>8952.3897370099985</v>
      </c>
      <c r="AO47">
        <f>AN47/'INVENTARIO PALTA'!AM24</f>
        <v>8952.3897370099985</v>
      </c>
    </row>
    <row r="48" spans="1:41" x14ac:dyDescent="0.3">
      <c r="A48" s="7" t="s">
        <v>29</v>
      </c>
      <c r="B48" s="6">
        <v>2022</v>
      </c>
      <c r="C48" s="6" t="s">
        <v>11</v>
      </c>
      <c r="D48" s="27">
        <f>'FACTORES EMISION CARBONO'!B$3*'INVENTARIO PALTA'!C25</f>
        <v>0</v>
      </c>
      <c r="E48" s="27">
        <f>'FACTORES EMISION CARBONO'!C$3*'INVENTARIO PALTA'!D25</f>
        <v>0</v>
      </c>
      <c r="F48" s="27">
        <f>'FACTORES EMISION CARBONO'!D$3*'INVENTARIO PALTA'!E25</f>
        <v>1192.6664386</v>
      </c>
      <c r="G48" s="27">
        <f>'FACTORES EMISION CARBONO'!E$3*'INVENTARIO PALTA'!F25</f>
        <v>417.56880000000001</v>
      </c>
      <c r="H48" s="27">
        <f>'FACTORES EMISION CARBONO'!F$3*'INVENTARIO PALTA'!G25</f>
        <v>0</v>
      </c>
      <c r="I48" s="27">
        <f>'FACTORES EMISION CARBONO'!G$3*'INVENTARIO PALTA'!H25</f>
        <v>0</v>
      </c>
      <c r="J48" s="27">
        <f>'FACTORES EMISION CARBONO'!H$3*'INVENTARIO PALTA'!I25</f>
        <v>6029.0567999999994</v>
      </c>
      <c r="K48" s="27">
        <f>'FACTORES EMISION CARBONO'!I$3*'INVENTARIO PALTA'!J25</f>
        <v>290.62799999999999</v>
      </c>
      <c r="L48" s="27">
        <f>'FACTORES EMISION CARBONO'!J$3*'INVENTARIO PALTA'!K25</f>
        <v>13616.553600000001</v>
      </c>
      <c r="M48" s="27">
        <f>'FACTORES EMISION CARBONO'!K$3*'INVENTARIO PALTA'!L25</f>
        <v>3153.9456</v>
      </c>
      <c r="N48" s="27">
        <f>'FACTORES EMISION CARBONO'!L$3*'INVENTARIO PALTA'!M25</f>
        <v>11.973761280000002</v>
      </c>
      <c r="O48" s="27">
        <f>'FACTORES EMISION CARBONO'!M$3*'INVENTARIO PALTA'!N25</f>
        <v>0</v>
      </c>
      <c r="P48" s="27">
        <f>'FACTORES EMISION CARBONO'!N$3*'INVENTARIO PALTA'!O25</f>
        <v>0</v>
      </c>
      <c r="Q48" s="27">
        <f>'FACTORES EMISION CARBONO'!O$3*'INVENTARIO PALTA'!P25</f>
        <v>218.09525399999998</v>
      </c>
      <c r="R48" s="27">
        <f>'FACTORES EMISION CARBONO'!P$3*'INVENTARIO PALTA'!Q25</f>
        <v>172.69619739840002</v>
      </c>
      <c r="S48" s="27">
        <f>'FACTORES EMISION CARBONO'!Q$3*'INVENTARIO PALTA'!R25</f>
        <v>76.528056000000007</v>
      </c>
      <c r="T48" s="27">
        <f>'FACTORES EMISION CARBONO'!R$3*'INVENTARIO PALTA'!S25</f>
        <v>2442.96</v>
      </c>
      <c r="U48" s="27">
        <f>'FACTORES EMISION CARBONO'!S$3*'INVENTARIO PALTA'!T25</f>
        <v>0</v>
      </c>
      <c r="V48" s="27">
        <f>'FACTORES EMISION CARBONO'!T$3*'INVENTARIO PALTA'!U25</f>
        <v>1.60056</v>
      </c>
      <c r="W48" s="27">
        <f>'FACTORES EMISION CARBONO'!U$3*'INVENTARIO PALTA'!V25</f>
        <v>0</v>
      </c>
      <c r="X48" s="27">
        <f>'FACTORES EMISION CARBONO'!V$3*'INVENTARIO PALTA'!W25</f>
        <v>0</v>
      </c>
      <c r="Y48" s="27">
        <f>'FACTORES EMISION CARBONO'!W$3*'INVENTARIO PALTA'!X25</f>
        <v>0</v>
      </c>
      <c r="Z48" s="27">
        <f>'FACTORES EMISION CARBONO'!X$3*'INVENTARIO PALTA'!Y25</f>
        <v>23.11895196</v>
      </c>
      <c r="AA48" s="27">
        <f>'FACTORES EMISION CARBONO'!Y$3*'INVENTARIO PALTA'!Z25</f>
        <v>0</v>
      </c>
      <c r="AB48" s="27">
        <f>'FACTORES EMISION CARBONO'!Z$3*'INVENTARIO PALTA'!AA25</f>
        <v>0</v>
      </c>
      <c r="AC48" s="27">
        <f>'FACTORES EMISION CARBONO'!AA$3*'INVENTARIO PALTA'!AB25</f>
        <v>0</v>
      </c>
      <c r="AD48" s="27">
        <f>'FACTORES EMISION CARBONO'!AB$3*'INVENTARIO PALTA'!AC25</f>
        <v>0</v>
      </c>
      <c r="AE48" s="27">
        <f>'FACTORES EMISION CARBONO'!AC$3*'INVENTARIO PALTA'!AD25</f>
        <v>0</v>
      </c>
      <c r="AF48" s="27">
        <f>'FACTORES EMISION CARBONO'!AD$3*'INVENTARIO PALTA'!AE25</f>
        <v>0</v>
      </c>
      <c r="AG48" s="27">
        <f>'FACTORES EMISION CARBONO'!AE$3*'INVENTARIO PALTA'!AF25</f>
        <v>0</v>
      </c>
      <c r="AH48" s="27">
        <f>'FACTORES EMISION CARBONO'!AF$3*'INVENTARIO PALTA'!AG25</f>
        <v>0</v>
      </c>
      <c r="AI48" s="27">
        <f>'FACTORES EMISION CARBONO'!AG$3*'INVENTARIO PALTA'!AH25</f>
        <v>0</v>
      </c>
      <c r="AJ48" s="27">
        <f>'FACTORES EMISION CARBONO'!AH$3*'INVENTARIO PALTA'!AI25</f>
        <v>0</v>
      </c>
      <c r="AK48" s="27">
        <f>'FACTORES EMISION CARBONO'!AI$3*'INVENTARIO PALTA'!AJ25</f>
        <v>0</v>
      </c>
      <c r="AL48" s="27">
        <f>'FACTORES EMISION CARBONO'!AJ$3*'INVENTARIO PALTA'!AK25</f>
        <v>0</v>
      </c>
      <c r="AN48" s="23">
        <f t="shared" si="1"/>
        <v>27647.392019238399</v>
      </c>
      <c r="AO48">
        <f>AN48/'INVENTARIO PALTA'!AM25</f>
        <v>27647.392019238399</v>
      </c>
    </row>
    <row r="49" spans="1:45" x14ac:dyDescent="0.3">
      <c r="A49" s="7" t="s">
        <v>29</v>
      </c>
      <c r="B49" s="6">
        <v>2022</v>
      </c>
      <c r="C49" s="6" t="s">
        <v>12</v>
      </c>
      <c r="D49" s="27">
        <f>'FACTORES EMISION CARBONO'!B$3*'INVENTARIO PALTA'!C26</f>
        <v>0</v>
      </c>
      <c r="E49" s="27">
        <f>'FACTORES EMISION CARBONO'!C$3*'INVENTARIO PALTA'!D26</f>
        <v>0</v>
      </c>
      <c r="F49" s="27">
        <f>'FACTORES EMISION CARBONO'!D$3*'INVENTARIO PALTA'!E26</f>
        <v>4890.1974887999995</v>
      </c>
      <c r="G49" s="27">
        <f>'FACTORES EMISION CARBONO'!E$3*'INVENTARIO PALTA'!F26</f>
        <v>417.56880000000001</v>
      </c>
      <c r="H49" s="27">
        <f>'FACTORES EMISION CARBONO'!F$3*'INVENTARIO PALTA'!G26</f>
        <v>0</v>
      </c>
      <c r="I49" s="27">
        <f>'FACTORES EMISION CARBONO'!G$3*'INVENTARIO PALTA'!H26</f>
        <v>0</v>
      </c>
      <c r="J49" s="27">
        <f>'FACTORES EMISION CARBONO'!H$3*'INVENTARIO PALTA'!I26</f>
        <v>3901.6223999999997</v>
      </c>
      <c r="K49" s="27">
        <f>'FACTORES EMISION CARBONO'!I$3*'INVENTARIO PALTA'!J26</f>
        <v>113.02199999999999</v>
      </c>
      <c r="L49" s="27">
        <f>'FACTORES EMISION CARBONO'!J$3*'INVENTARIO PALTA'!K26</f>
        <v>13831.702560000002</v>
      </c>
      <c r="M49" s="27">
        <f>'FACTORES EMISION CARBONO'!K$3*'INVENTARIO PALTA'!L26</f>
        <v>2503.0437120000001</v>
      </c>
      <c r="N49" s="27">
        <f>'FACTORES EMISION CARBONO'!L$3*'INVENTARIO PALTA'!M26</f>
        <v>8.1649152000000011</v>
      </c>
      <c r="O49" s="27">
        <f>'FACTORES EMISION CARBONO'!M$3*'INVENTARIO PALTA'!N26</f>
        <v>2.5084044000000003</v>
      </c>
      <c r="P49" s="27">
        <f>'FACTORES EMISION CARBONO'!N$3*'INVENTARIO PALTA'!O26</f>
        <v>2.1498180000000002</v>
      </c>
      <c r="Q49" s="27">
        <f>'FACTORES EMISION CARBONO'!O$3*'INVENTARIO PALTA'!P26</f>
        <v>2748.1264199999996</v>
      </c>
      <c r="R49" s="27">
        <f>'FACTORES EMISION CARBONO'!P$3*'INVENTARIO PALTA'!Q26</f>
        <v>70.382254410000016</v>
      </c>
      <c r="S49" s="27">
        <f>'FACTORES EMISION CARBONO'!Q$3*'INVENTARIO PALTA'!R26</f>
        <v>14.412222</v>
      </c>
      <c r="T49" s="27">
        <f>'FACTORES EMISION CARBONO'!R$3*'INVENTARIO PALTA'!S26</f>
        <v>86.860800000000012</v>
      </c>
      <c r="U49" s="27">
        <f>'FACTORES EMISION CARBONO'!S$3*'INVENTARIO PALTA'!T26</f>
        <v>0</v>
      </c>
      <c r="V49" s="27">
        <f>'FACTORES EMISION CARBONO'!T$3*'INVENTARIO PALTA'!U26</f>
        <v>20.807279999999999</v>
      </c>
      <c r="W49" s="27">
        <f>'FACTORES EMISION CARBONO'!U$3*'INVENTARIO PALTA'!V26</f>
        <v>0</v>
      </c>
      <c r="X49" s="27">
        <f>'FACTORES EMISION CARBONO'!V$3*'INVENTARIO PALTA'!W26</f>
        <v>0.22</v>
      </c>
      <c r="Y49" s="27">
        <f>'FACTORES EMISION CARBONO'!W$3*'INVENTARIO PALTA'!X26</f>
        <v>0</v>
      </c>
      <c r="Z49" s="27">
        <f>'FACTORES EMISION CARBONO'!X$3*'INVENTARIO PALTA'!Y26</f>
        <v>0</v>
      </c>
      <c r="AA49" s="27">
        <f>'FACTORES EMISION CARBONO'!Y$3*'INVENTARIO PALTA'!Z26</f>
        <v>0</v>
      </c>
      <c r="AB49" s="27">
        <f>'FACTORES EMISION CARBONO'!Z$3*'INVENTARIO PALTA'!AA26</f>
        <v>0</v>
      </c>
      <c r="AC49" s="27">
        <f>'FACTORES EMISION CARBONO'!AA$3*'INVENTARIO PALTA'!AB26</f>
        <v>0</v>
      </c>
      <c r="AD49" s="27">
        <f>'FACTORES EMISION CARBONO'!AB$3*'INVENTARIO PALTA'!AC26</f>
        <v>0</v>
      </c>
      <c r="AE49" s="27">
        <f>'FACTORES EMISION CARBONO'!AC$3*'INVENTARIO PALTA'!AD26</f>
        <v>0</v>
      </c>
      <c r="AF49" s="27">
        <f>'FACTORES EMISION CARBONO'!AD$3*'INVENTARIO PALTA'!AE26</f>
        <v>0</v>
      </c>
      <c r="AG49" s="27">
        <f>'FACTORES EMISION CARBONO'!AE$3*'INVENTARIO PALTA'!AF26</f>
        <v>0</v>
      </c>
      <c r="AH49" s="27">
        <f>'FACTORES EMISION CARBONO'!AF$3*'INVENTARIO PALTA'!AG26</f>
        <v>0</v>
      </c>
      <c r="AI49" s="27">
        <f>'FACTORES EMISION CARBONO'!AG$3*'INVENTARIO PALTA'!AH26</f>
        <v>0</v>
      </c>
      <c r="AJ49" s="27">
        <f>'FACTORES EMISION CARBONO'!AH$3*'INVENTARIO PALTA'!AI26</f>
        <v>0</v>
      </c>
      <c r="AK49" s="27">
        <f>'FACTORES EMISION CARBONO'!AI$3*'INVENTARIO PALTA'!AJ26</f>
        <v>0</v>
      </c>
      <c r="AL49" s="27">
        <f>'FACTORES EMISION CARBONO'!AJ$3*'INVENTARIO PALTA'!AK26</f>
        <v>0</v>
      </c>
      <c r="AN49" s="23">
        <f t="shared" si="1"/>
        <v>28610.78907481</v>
      </c>
      <c r="AO49">
        <f>AN49/'INVENTARIO PALTA'!AM26</f>
        <v>28610.78907481</v>
      </c>
    </row>
    <row r="50" spans="1:45" x14ac:dyDescent="0.3">
      <c r="A50" s="7" t="s">
        <v>29</v>
      </c>
      <c r="B50" s="6">
        <v>2022</v>
      </c>
      <c r="C50" s="6" t="s">
        <v>13</v>
      </c>
      <c r="D50" s="27">
        <f>'FACTORES EMISION CARBONO'!B$3*'INVENTARIO PALTA'!C27</f>
        <v>0</v>
      </c>
      <c r="E50" s="27">
        <f>'FACTORES EMISION CARBONO'!C$3*'INVENTARIO PALTA'!D27</f>
        <v>0</v>
      </c>
      <c r="F50" s="27">
        <f>'FACTORES EMISION CARBONO'!D$3*'INVENTARIO PALTA'!E27</f>
        <v>13170.059514299999</v>
      </c>
      <c r="G50" s="27">
        <f>'FACTORES EMISION CARBONO'!E$3*'INVENTARIO PALTA'!F27</f>
        <v>417.56880000000001</v>
      </c>
      <c r="H50" s="27">
        <f>'FACTORES EMISION CARBONO'!F$3*'INVENTARIO PALTA'!G27</f>
        <v>0</v>
      </c>
      <c r="I50" s="27">
        <f>'FACTORES EMISION CARBONO'!G$3*'INVENTARIO PALTA'!H27</f>
        <v>0</v>
      </c>
      <c r="J50" s="27">
        <f>'FACTORES EMISION CARBONO'!H$3*'INVENTARIO PALTA'!I27</f>
        <v>3497.4575999999997</v>
      </c>
      <c r="K50" s="27">
        <f>'FACTORES EMISION CARBONO'!I$3*'INVENTARIO PALTA'!J27</f>
        <v>48.437999999999995</v>
      </c>
      <c r="L50" s="27">
        <f>'FACTORES EMISION CARBONO'!J$3*'INVENTARIO PALTA'!K27</f>
        <v>4085.2188000000001</v>
      </c>
      <c r="M50" s="27">
        <f>'FACTORES EMISION CARBONO'!K$3*'INVENTARIO PALTA'!L27</f>
        <v>1654.5185279999998</v>
      </c>
      <c r="N50" s="27">
        <f>'FACTORES EMISION CARBONO'!L$3*'INVENTARIO PALTA'!M27</f>
        <v>6.5145600000000004</v>
      </c>
      <c r="O50" s="27">
        <f>'FACTORES EMISION CARBONO'!M$3*'INVENTARIO PALTA'!N27</f>
        <v>36.150534</v>
      </c>
      <c r="P50" s="27">
        <f>'FACTORES EMISION CARBONO'!N$3*'INVENTARIO PALTA'!O27</f>
        <v>4.1498002000000005</v>
      </c>
      <c r="Q50" s="27">
        <f>'FACTORES EMISION CARBONO'!O$3*'INVENTARIO PALTA'!P27</f>
        <v>6490.1304</v>
      </c>
      <c r="R50" s="27">
        <f>'FACTORES EMISION CARBONO'!P$3*'INVENTARIO PALTA'!Q27</f>
        <v>304.15943867400006</v>
      </c>
      <c r="S50" s="27">
        <f>'FACTORES EMISION CARBONO'!Q$3*'INVENTARIO PALTA'!R27</f>
        <v>0</v>
      </c>
      <c r="T50" s="27">
        <f>'FACTORES EMISION CARBONO'!R$3*'INVENTARIO PALTA'!S27</f>
        <v>397.38816000000003</v>
      </c>
      <c r="U50" s="27">
        <f>'FACTORES EMISION CARBONO'!S$3*'INVENTARIO PALTA'!T27</f>
        <v>0</v>
      </c>
      <c r="V50" s="27">
        <f>'FACTORES EMISION CARBONO'!T$3*'INVENTARIO PALTA'!U27</f>
        <v>16.53912</v>
      </c>
      <c r="W50" s="27">
        <f>'FACTORES EMISION CARBONO'!U$3*'INVENTARIO PALTA'!V27</f>
        <v>0</v>
      </c>
      <c r="X50" s="27">
        <f>'FACTORES EMISION CARBONO'!V$3*'INVENTARIO PALTA'!W27</f>
        <v>0</v>
      </c>
      <c r="Y50" s="27">
        <f>'FACTORES EMISION CARBONO'!W$3*'INVENTARIO PALTA'!X27</f>
        <v>0</v>
      </c>
      <c r="Z50" s="27">
        <f>'FACTORES EMISION CARBONO'!X$3*'INVENTARIO PALTA'!Y27</f>
        <v>7.7063173200000001</v>
      </c>
      <c r="AA50" s="27">
        <f>'FACTORES EMISION CARBONO'!Y$3*'INVENTARIO PALTA'!Z27</f>
        <v>0</v>
      </c>
      <c r="AB50" s="27">
        <f>'FACTORES EMISION CARBONO'!Z$3*'INVENTARIO PALTA'!AA27</f>
        <v>0</v>
      </c>
      <c r="AC50" s="27">
        <f>'FACTORES EMISION CARBONO'!AA$3*'INVENTARIO PALTA'!AB27</f>
        <v>0</v>
      </c>
      <c r="AD50" s="27">
        <f>'FACTORES EMISION CARBONO'!AB$3*'INVENTARIO PALTA'!AC27</f>
        <v>0</v>
      </c>
      <c r="AE50" s="27">
        <f>'FACTORES EMISION CARBONO'!AC$3*'INVENTARIO PALTA'!AD27</f>
        <v>0</v>
      </c>
      <c r="AF50" s="27">
        <f>'FACTORES EMISION CARBONO'!AD$3*'INVENTARIO PALTA'!AE27</f>
        <v>0</v>
      </c>
      <c r="AG50" s="27">
        <f>'FACTORES EMISION CARBONO'!AE$3*'INVENTARIO PALTA'!AF27</f>
        <v>0</v>
      </c>
      <c r="AH50" s="27">
        <f>'FACTORES EMISION CARBONO'!AF$3*'INVENTARIO PALTA'!AG27</f>
        <v>0</v>
      </c>
      <c r="AI50" s="27">
        <f>'FACTORES EMISION CARBONO'!AG$3*'INVENTARIO PALTA'!AH27</f>
        <v>0</v>
      </c>
      <c r="AJ50" s="27">
        <f>'FACTORES EMISION CARBONO'!AH$3*'INVENTARIO PALTA'!AI27</f>
        <v>0</v>
      </c>
      <c r="AK50" s="27">
        <f>'FACTORES EMISION CARBONO'!AI$3*'INVENTARIO PALTA'!AJ27</f>
        <v>0</v>
      </c>
      <c r="AL50" s="27">
        <f>'FACTORES EMISION CARBONO'!AJ$3*'INVENTARIO PALTA'!AK27</f>
        <v>0</v>
      </c>
      <c r="AN50" s="23">
        <f t="shared" si="1"/>
        <v>30135.999572493994</v>
      </c>
      <c r="AO50">
        <f>AN50/'INVENTARIO PALTA'!AM27</f>
        <v>30135.999572493994</v>
      </c>
    </row>
    <row r="51" spans="1:45" x14ac:dyDescent="0.3">
      <c r="A51" s="7" t="s">
        <v>29</v>
      </c>
      <c r="B51" s="6">
        <v>2022</v>
      </c>
      <c r="C51" s="6" t="s">
        <v>14</v>
      </c>
      <c r="D51" s="27">
        <f>'FACTORES EMISION CARBONO'!B$3*'INVENTARIO PALTA'!C28</f>
        <v>0</v>
      </c>
      <c r="E51" s="27">
        <f>'FACTORES EMISION CARBONO'!C$3*'INVENTARIO PALTA'!D28</f>
        <v>0</v>
      </c>
      <c r="F51" s="27">
        <f>'FACTORES EMISION CARBONO'!D$3*'INVENTARIO PALTA'!E28</f>
        <v>7576.1671374999996</v>
      </c>
      <c r="G51" s="27">
        <f>'FACTORES EMISION CARBONO'!E$3*'INVENTARIO PALTA'!F28</f>
        <v>442.41414360000005</v>
      </c>
      <c r="H51" s="27">
        <f>'FACTORES EMISION CARBONO'!F$3*'INVENTARIO PALTA'!G28</f>
        <v>0</v>
      </c>
      <c r="I51" s="27">
        <f>'FACTORES EMISION CARBONO'!G$3*'INVENTARIO PALTA'!H28</f>
        <v>0</v>
      </c>
      <c r="J51" s="27">
        <f>'FACTORES EMISION CARBONO'!H$3*'INVENTARIO PALTA'!I28</f>
        <v>7647.3072000000002</v>
      </c>
      <c r="K51" s="27">
        <f>'FACTORES EMISION CARBONO'!I$3*'INVENTARIO PALTA'!J28</f>
        <v>88.802999999999997</v>
      </c>
      <c r="L51" s="27">
        <f>'FACTORES EMISION CARBONO'!J$3*'INVENTARIO PALTA'!K28</f>
        <v>10421.456760000001</v>
      </c>
      <c r="M51" s="27">
        <f>'FACTORES EMISION CARBONO'!K$3*'INVENTARIO PALTA'!L28</f>
        <v>2856.8696832000001</v>
      </c>
      <c r="N51" s="27">
        <f>'FACTORES EMISION CARBONO'!L$3*'INVENTARIO PALTA'!M28</f>
        <v>3.8479334399999998</v>
      </c>
      <c r="O51" s="27">
        <f>'FACTORES EMISION CARBONO'!M$3*'INVENTARIO PALTA'!N28</f>
        <v>433.31456400000002</v>
      </c>
      <c r="P51" s="27">
        <f>'FACTORES EMISION CARBONO'!N$3*'INVENTARIO PALTA'!O28</f>
        <v>62.507587000000008</v>
      </c>
      <c r="Q51" s="27">
        <f>'FACTORES EMISION CARBONO'!O$3*'INVENTARIO PALTA'!P28</f>
        <v>8895.2245199999998</v>
      </c>
      <c r="R51" s="27">
        <f>'FACTORES EMISION CARBONO'!P$3*'INVENTARIO PALTA'!Q28</f>
        <v>169.43440878000001</v>
      </c>
      <c r="S51" s="27">
        <f>'FACTORES EMISION CARBONO'!Q$3*'INVENTARIO PALTA'!R28</f>
        <v>0</v>
      </c>
      <c r="T51" s="27">
        <f>'FACTORES EMISION CARBONO'!R$3*'INVENTARIO PALTA'!S28</f>
        <v>2893.3332480000004</v>
      </c>
      <c r="U51" s="27">
        <f>'FACTORES EMISION CARBONO'!S$3*'INVENTARIO PALTA'!T28</f>
        <v>0</v>
      </c>
      <c r="V51" s="27">
        <f>'FACTORES EMISION CARBONO'!T$3*'INVENTARIO PALTA'!U28</f>
        <v>0</v>
      </c>
      <c r="W51" s="27">
        <f>'FACTORES EMISION CARBONO'!U$3*'INVENTARIO PALTA'!V28</f>
        <v>0</v>
      </c>
      <c r="X51" s="27">
        <f>'FACTORES EMISION CARBONO'!V$3*'INVENTARIO PALTA'!W28</f>
        <v>0</v>
      </c>
      <c r="Y51" s="27">
        <f>'FACTORES EMISION CARBONO'!W$3*'INVENTARIO PALTA'!X28</f>
        <v>0</v>
      </c>
      <c r="Z51" s="27">
        <f>'FACTORES EMISION CARBONO'!X$3*'INVENTARIO PALTA'!Y28</f>
        <v>0</v>
      </c>
      <c r="AA51" s="27">
        <f>'FACTORES EMISION CARBONO'!Y$3*'INVENTARIO PALTA'!Z28</f>
        <v>0</v>
      </c>
      <c r="AB51" s="27">
        <f>'FACTORES EMISION CARBONO'!Z$3*'INVENTARIO PALTA'!AA28</f>
        <v>0</v>
      </c>
      <c r="AC51" s="27">
        <f>'FACTORES EMISION CARBONO'!AA$3*'INVENTARIO PALTA'!AB28</f>
        <v>0</v>
      </c>
      <c r="AD51" s="27">
        <f>'FACTORES EMISION CARBONO'!AB$3*'INVENTARIO PALTA'!AC28</f>
        <v>0</v>
      </c>
      <c r="AE51" s="27">
        <f>'FACTORES EMISION CARBONO'!AC$3*'INVENTARIO PALTA'!AD28</f>
        <v>0</v>
      </c>
      <c r="AF51" s="27">
        <f>'FACTORES EMISION CARBONO'!AD$3*'INVENTARIO PALTA'!AE28</f>
        <v>0</v>
      </c>
      <c r="AG51" s="27">
        <f>'FACTORES EMISION CARBONO'!AE$3*'INVENTARIO PALTA'!AF28</f>
        <v>0</v>
      </c>
      <c r="AH51" s="27">
        <f>'FACTORES EMISION CARBONO'!AF$3*'INVENTARIO PALTA'!AG28</f>
        <v>0</v>
      </c>
      <c r="AI51" s="27">
        <f>'FACTORES EMISION CARBONO'!AG$3*'INVENTARIO PALTA'!AH28</f>
        <v>0</v>
      </c>
      <c r="AJ51" s="27">
        <f>'FACTORES EMISION CARBONO'!AH$3*'INVENTARIO PALTA'!AI28</f>
        <v>0</v>
      </c>
      <c r="AK51" s="27">
        <f>'FACTORES EMISION CARBONO'!AI$3*'INVENTARIO PALTA'!AJ28</f>
        <v>0</v>
      </c>
      <c r="AL51" s="27">
        <f>'FACTORES EMISION CARBONO'!AJ$3*'INVENTARIO PALTA'!AK28</f>
        <v>0</v>
      </c>
      <c r="AN51" s="23">
        <f t="shared" si="1"/>
        <v>41490.680185519996</v>
      </c>
      <c r="AO51">
        <f>AN51/'INVENTARIO PALTA'!AM28</f>
        <v>41490.680185519996</v>
      </c>
    </row>
    <row r="53" spans="1:45" hidden="1" x14ac:dyDescent="0.3">
      <c r="A53" s="7" t="s">
        <v>30</v>
      </c>
      <c r="B53" s="1">
        <v>2019</v>
      </c>
      <c r="C53" s="1" t="s">
        <v>15</v>
      </c>
      <c r="D53" s="19" t="e">
        <f>'FACTORES EMISION CARBONO'!B$4*'INVENTARIO PALTA'!#REF!</f>
        <v>#REF!</v>
      </c>
      <c r="E53" s="19" t="e">
        <f>'FACTORES EMISION CARBONO'!C$4*'INVENTARIO PALTA'!#REF!</f>
        <v>#REF!</v>
      </c>
      <c r="F53" s="19" t="e">
        <f>'FACTORES EMISION CARBONO'!D$4*'INVENTARIO PALTA'!#REF!</f>
        <v>#REF!</v>
      </c>
      <c r="G53" s="19" t="e">
        <f>'FACTORES EMISION CARBONO'!E$4*'INVENTARIO PALTA'!#REF!</f>
        <v>#REF!</v>
      </c>
      <c r="H53" s="19" t="e">
        <f>'FACTORES EMISION CARBONO'!F$4*'INVENTARIO PALTA'!#REF!</f>
        <v>#REF!</v>
      </c>
      <c r="I53" s="19" t="e">
        <f>'FACTORES EMISION CARBONO'!G$4*'INVENTARIO PALTA'!#REF!</f>
        <v>#REF!</v>
      </c>
      <c r="J53" s="19" t="e">
        <f>'FACTORES EMISION CARBONO'!H$4*'INVENTARIO PALTA'!#REF!</f>
        <v>#REF!</v>
      </c>
      <c r="K53" s="19" t="e">
        <f>'FACTORES EMISION CARBONO'!I$4*'INVENTARIO PALTA'!#REF!</f>
        <v>#REF!</v>
      </c>
      <c r="L53" s="19" t="e">
        <f>'FACTORES EMISION CARBONO'!J$4*'INVENTARIO PALTA'!#REF!</f>
        <v>#REF!</v>
      </c>
      <c r="M53" s="19" t="e">
        <f>'FACTORES EMISION CARBONO'!K$4*'INVENTARIO PALTA'!#REF!</f>
        <v>#REF!</v>
      </c>
      <c r="N53" s="19" t="e">
        <f>'FACTORES EMISION CARBONO'!L$4*'INVENTARIO PALTA'!#REF!</f>
        <v>#REF!</v>
      </c>
      <c r="O53" s="19" t="e">
        <f>'FACTORES EMISION CARBONO'!M$4*'INVENTARIO PALTA'!#REF!</f>
        <v>#REF!</v>
      </c>
      <c r="P53" s="19" t="e">
        <f>'FACTORES EMISION CARBONO'!N$4*'INVENTARIO PALTA'!#REF!</f>
        <v>#REF!</v>
      </c>
      <c r="Q53" s="19" t="e">
        <f>'FACTORES EMISION CARBONO'!O$4*'INVENTARIO PALTA'!#REF!</f>
        <v>#REF!</v>
      </c>
      <c r="R53" s="19" t="e">
        <f>'FACTORES EMISION CARBONO'!P$4*'INVENTARIO PALTA'!#REF!</f>
        <v>#REF!</v>
      </c>
      <c r="S53" s="19" t="e">
        <f>'FACTORES EMISION CARBONO'!Q$4*'INVENTARIO PALTA'!#REF!</f>
        <v>#REF!</v>
      </c>
      <c r="T53" s="19" t="e">
        <f>'FACTORES EMISION CARBONO'!R$4*'INVENTARIO PALTA'!#REF!</f>
        <v>#REF!</v>
      </c>
      <c r="U53" s="19" t="e">
        <f>'FACTORES EMISION CARBONO'!S$4*'INVENTARIO PALTA'!#REF!</f>
        <v>#REF!</v>
      </c>
      <c r="V53" s="19" t="e">
        <f>'FACTORES EMISION CARBONO'!T$4*'INVENTARIO PALTA'!#REF!</f>
        <v>#REF!</v>
      </c>
      <c r="W53" s="19" t="e">
        <f>'FACTORES EMISION CARBONO'!U$4*'INVENTARIO PALTA'!#REF!</f>
        <v>#REF!</v>
      </c>
      <c r="X53" s="19" t="e">
        <f>'FACTORES EMISION CARBONO'!V$4*'INVENTARIO PALTA'!#REF!</f>
        <v>#REF!</v>
      </c>
      <c r="Y53" s="19" t="e">
        <f>'FACTORES EMISION CARBONO'!W$4*'INVENTARIO PALTA'!#REF!</f>
        <v>#REF!</v>
      </c>
      <c r="Z53" s="19" t="e">
        <f>'FACTORES EMISION CARBONO'!X$4*'INVENTARIO PALTA'!#REF!</f>
        <v>#REF!</v>
      </c>
      <c r="AA53" s="19" t="e">
        <f>'FACTORES EMISION CARBONO'!Y$4*'INVENTARIO PALTA'!#REF!</f>
        <v>#REF!</v>
      </c>
      <c r="AB53" s="19" t="e">
        <f>'FACTORES EMISION CARBONO'!Z$4*'INVENTARIO PALTA'!#REF!</f>
        <v>#REF!</v>
      </c>
      <c r="AC53" s="19" t="e">
        <f>'FACTORES EMISION CARBONO'!AA$4*'INVENTARIO PALTA'!#REF!</f>
        <v>#REF!</v>
      </c>
      <c r="AD53" s="19" t="e">
        <f>'FACTORES EMISION CARBONO'!AB$4*'INVENTARIO PALTA'!#REF!</f>
        <v>#REF!</v>
      </c>
      <c r="AE53" s="19"/>
      <c r="AF53" s="19" t="e">
        <f>'FACTORES EMISION CARBONO'!AD$4*'INVENTARIO PALTA'!#REF!</f>
        <v>#REF!</v>
      </c>
      <c r="AG53" s="19" t="e">
        <f>'FACTORES EMISION CARBONO'!AE$4*'INVENTARIO PALTA'!#REF!</f>
        <v>#REF!</v>
      </c>
      <c r="AH53" s="19" t="e">
        <f>'FACTORES EMISION CARBONO'!AF$4*'INVENTARIO PALTA'!#REF!</f>
        <v>#REF!</v>
      </c>
      <c r="AI53" s="19" t="e">
        <f>'FACTORES EMISION CARBONO'!AG$4*'INVENTARIO PALTA'!#REF!</f>
        <v>#REF!</v>
      </c>
      <c r="AJ53" s="19" t="e">
        <f>'FACTORES EMISION CARBONO'!AH$4*'INVENTARIO PALTA'!#REF!</f>
        <v>#REF!</v>
      </c>
      <c r="AK53" s="19" t="e">
        <f>'FACTORES EMISION CARBONO'!AI$4*'INVENTARIO PALTA'!#REF!</f>
        <v>#REF!</v>
      </c>
      <c r="AL53" s="19" t="e">
        <f>'FACTORES EMISION CARBONO'!AJ$4*'INVENTARIO PALTA'!#REF!</f>
        <v>#REF!</v>
      </c>
      <c r="AN53" s="23" t="e">
        <f t="shared" ref="AN53:AN76" si="2">SUM(D53:AD53)</f>
        <v>#REF!</v>
      </c>
      <c r="AO53" t="e">
        <f>AN53/'INVENTARIO PALTA'!#REF!</f>
        <v>#REF!</v>
      </c>
      <c r="AQ53">
        <v>2019</v>
      </c>
      <c r="AR53" s="23" t="e">
        <f>SUM(D53:AD64)</f>
        <v>#REF!</v>
      </c>
      <c r="AS53" t="e">
        <f>AR53/(SUM('INVENTARIO PALTA'!#REF!))</f>
        <v>#REF!</v>
      </c>
    </row>
    <row r="54" spans="1:45" hidden="1" x14ac:dyDescent="0.3">
      <c r="A54" s="7" t="s">
        <v>30</v>
      </c>
      <c r="B54" s="1">
        <v>2019</v>
      </c>
      <c r="C54" s="1" t="s">
        <v>4</v>
      </c>
      <c r="D54" s="19" t="e">
        <f>'FACTORES EMISION CARBONO'!B$4*'INVENTARIO PALTA'!#REF!</f>
        <v>#REF!</v>
      </c>
      <c r="E54" s="19" t="e">
        <f>'FACTORES EMISION CARBONO'!C$4*'INVENTARIO PALTA'!#REF!</f>
        <v>#REF!</v>
      </c>
      <c r="F54" s="19" t="e">
        <f>'FACTORES EMISION CARBONO'!D$4*'INVENTARIO PALTA'!#REF!</f>
        <v>#REF!</v>
      </c>
      <c r="G54" s="19" t="e">
        <f>'FACTORES EMISION CARBONO'!E$4*'INVENTARIO PALTA'!#REF!</f>
        <v>#REF!</v>
      </c>
      <c r="H54" s="19" t="e">
        <f>'FACTORES EMISION CARBONO'!F$4*'INVENTARIO PALTA'!#REF!</f>
        <v>#REF!</v>
      </c>
      <c r="I54" s="19" t="e">
        <f>'FACTORES EMISION CARBONO'!G$4*'INVENTARIO PALTA'!#REF!</f>
        <v>#REF!</v>
      </c>
      <c r="J54" s="19" t="e">
        <f>'FACTORES EMISION CARBONO'!H$4*'INVENTARIO PALTA'!#REF!</f>
        <v>#REF!</v>
      </c>
      <c r="K54" s="19" t="e">
        <f>'FACTORES EMISION CARBONO'!I$4*'INVENTARIO PALTA'!#REF!</f>
        <v>#REF!</v>
      </c>
      <c r="L54" s="19" t="e">
        <f>'FACTORES EMISION CARBONO'!J$4*'INVENTARIO PALTA'!#REF!</f>
        <v>#REF!</v>
      </c>
      <c r="M54" s="19" t="e">
        <f>'FACTORES EMISION CARBONO'!K$4*'INVENTARIO PALTA'!#REF!</f>
        <v>#REF!</v>
      </c>
      <c r="N54" s="19" t="e">
        <f>'FACTORES EMISION CARBONO'!L$4*'INVENTARIO PALTA'!#REF!</f>
        <v>#REF!</v>
      </c>
      <c r="O54" s="19" t="e">
        <f>'FACTORES EMISION CARBONO'!M$4*'INVENTARIO PALTA'!#REF!</f>
        <v>#REF!</v>
      </c>
      <c r="P54" s="19" t="e">
        <f>'FACTORES EMISION CARBONO'!N$4*'INVENTARIO PALTA'!#REF!</f>
        <v>#REF!</v>
      </c>
      <c r="Q54" s="19" t="e">
        <f>'FACTORES EMISION CARBONO'!O$4*'INVENTARIO PALTA'!#REF!</f>
        <v>#REF!</v>
      </c>
      <c r="R54" s="19" t="e">
        <f>'FACTORES EMISION CARBONO'!P$4*'INVENTARIO PALTA'!#REF!</f>
        <v>#REF!</v>
      </c>
      <c r="S54" s="19" t="e">
        <f>'FACTORES EMISION CARBONO'!Q$4*'INVENTARIO PALTA'!#REF!</f>
        <v>#REF!</v>
      </c>
      <c r="T54" s="19" t="e">
        <f>'FACTORES EMISION CARBONO'!R$4*'INVENTARIO PALTA'!#REF!</f>
        <v>#REF!</v>
      </c>
      <c r="U54" s="19" t="e">
        <f>'FACTORES EMISION CARBONO'!S$4*'INVENTARIO PALTA'!#REF!</f>
        <v>#REF!</v>
      </c>
      <c r="V54" s="19" t="e">
        <f>'FACTORES EMISION CARBONO'!T$4*'INVENTARIO PALTA'!#REF!</f>
        <v>#REF!</v>
      </c>
      <c r="W54" s="19" t="e">
        <f>'FACTORES EMISION CARBONO'!U$4*'INVENTARIO PALTA'!#REF!</f>
        <v>#REF!</v>
      </c>
      <c r="X54" s="19" t="e">
        <f>'FACTORES EMISION CARBONO'!V$4*'INVENTARIO PALTA'!#REF!</f>
        <v>#REF!</v>
      </c>
      <c r="Y54" s="19" t="e">
        <f>'FACTORES EMISION CARBONO'!W$4*'INVENTARIO PALTA'!#REF!</f>
        <v>#REF!</v>
      </c>
      <c r="Z54" s="19" t="e">
        <f>'FACTORES EMISION CARBONO'!X$4*'INVENTARIO PALTA'!#REF!</f>
        <v>#REF!</v>
      </c>
      <c r="AA54" s="19" t="e">
        <f>'FACTORES EMISION CARBONO'!Y$4*'INVENTARIO PALTA'!#REF!</f>
        <v>#REF!</v>
      </c>
      <c r="AB54" s="19" t="e">
        <f>'FACTORES EMISION CARBONO'!Z$4*'INVENTARIO PALTA'!#REF!</f>
        <v>#REF!</v>
      </c>
      <c r="AC54" s="19" t="e">
        <f>'FACTORES EMISION CARBONO'!AA$4*'INVENTARIO PALTA'!#REF!</f>
        <v>#REF!</v>
      </c>
      <c r="AD54" s="19" t="e">
        <f>'FACTORES EMISION CARBONO'!AB$4*'INVENTARIO PALTA'!#REF!</f>
        <v>#REF!</v>
      </c>
      <c r="AE54" s="19"/>
      <c r="AF54" s="19" t="e">
        <f>'FACTORES EMISION CARBONO'!AD$4*'INVENTARIO PALTA'!#REF!</f>
        <v>#REF!</v>
      </c>
      <c r="AG54" s="19" t="e">
        <f>'FACTORES EMISION CARBONO'!AE$4*'INVENTARIO PALTA'!#REF!</f>
        <v>#REF!</v>
      </c>
      <c r="AH54" s="19" t="e">
        <f>'FACTORES EMISION CARBONO'!AF$4*'INVENTARIO PALTA'!#REF!</f>
        <v>#REF!</v>
      </c>
      <c r="AI54" s="19" t="e">
        <f>'FACTORES EMISION CARBONO'!AG$4*'INVENTARIO PALTA'!#REF!</f>
        <v>#REF!</v>
      </c>
      <c r="AJ54" s="19" t="e">
        <f>'FACTORES EMISION CARBONO'!AH$4*'INVENTARIO PALTA'!#REF!</f>
        <v>#REF!</v>
      </c>
      <c r="AK54" s="19" t="e">
        <f>'FACTORES EMISION CARBONO'!AI$4*'INVENTARIO PALTA'!#REF!</f>
        <v>#REF!</v>
      </c>
      <c r="AL54" s="19" t="e">
        <f>'FACTORES EMISION CARBONO'!AJ$4*'INVENTARIO PALTA'!#REF!</f>
        <v>#REF!</v>
      </c>
      <c r="AN54" s="23" t="e">
        <f t="shared" si="2"/>
        <v>#REF!</v>
      </c>
      <c r="AO54" t="e">
        <f>AN54/'INVENTARIO PALTA'!#REF!</f>
        <v>#REF!</v>
      </c>
      <c r="AQ54">
        <v>2020</v>
      </c>
      <c r="AR54" s="23" t="e">
        <f>SUM(D65:AD76)</f>
        <v>#REF!</v>
      </c>
      <c r="AS54" t="e">
        <f>AR54/SUM('INVENTARIO PALTA'!#REF!)</f>
        <v>#REF!</v>
      </c>
    </row>
    <row r="55" spans="1:45" x14ac:dyDescent="0.3">
      <c r="A55" s="7" t="s">
        <v>30</v>
      </c>
      <c r="B55" s="1">
        <v>2019</v>
      </c>
      <c r="C55" s="1" t="s">
        <v>5</v>
      </c>
      <c r="D55" s="19" t="e">
        <f>'FACTORES EMISION CARBONO'!B$4*'INVENTARIO PALTA'!#REF!</f>
        <v>#REF!</v>
      </c>
      <c r="E55" s="19" t="e">
        <f>'FACTORES EMISION CARBONO'!C$4*'INVENTARIO PALTA'!#REF!</f>
        <v>#REF!</v>
      </c>
      <c r="F55" s="19" t="e">
        <f>'FACTORES EMISION CARBONO'!D$4*'INVENTARIO PALTA'!#REF!</f>
        <v>#REF!</v>
      </c>
      <c r="G55" s="19" t="e">
        <f>'FACTORES EMISION CARBONO'!E$4*'INVENTARIO PALTA'!#REF!</f>
        <v>#REF!</v>
      </c>
      <c r="H55" s="19" t="e">
        <f>'FACTORES EMISION CARBONO'!F$4*'INVENTARIO PALTA'!#REF!</f>
        <v>#REF!</v>
      </c>
      <c r="I55" s="19" t="e">
        <f>'FACTORES EMISION CARBONO'!G$4*'INVENTARIO PALTA'!#REF!</f>
        <v>#REF!</v>
      </c>
      <c r="J55" s="19" t="e">
        <f>'FACTORES EMISION CARBONO'!H$4*'INVENTARIO PALTA'!#REF!</f>
        <v>#REF!</v>
      </c>
      <c r="K55" s="19" t="e">
        <f>'FACTORES EMISION CARBONO'!I$4*'INVENTARIO PALTA'!#REF!</f>
        <v>#REF!</v>
      </c>
      <c r="L55" s="19" t="e">
        <f>'FACTORES EMISION CARBONO'!J$4*'INVENTARIO PALTA'!#REF!</f>
        <v>#REF!</v>
      </c>
      <c r="M55" s="19" t="e">
        <f>'FACTORES EMISION CARBONO'!K$4*'INVENTARIO PALTA'!#REF!</f>
        <v>#REF!</v>
      </c>
      <c r="N55" s="19" t="e">
        <f>'FACTORES EMISION CARBONO'!L$4*'INVENTARIO PALTA'!#REF!</f>
        <v>#REF!</v>
      </c>
      <c r="O55" s="19" t="e">
        <f>'FACTORES EMISION CARBONO'!M$4*'INVENTARIO PALTA'!#REF!</f>
        <v>#REF!</v>
      </c>
      <c r="P55" s="19" t="e">
        <f>'FACTORES EMISION CARBONO'!N$4*'INVENTARIO PALTA'!#REF!</f>
        <v>#REF!</v>
      </c>
      <c r="Q55" s="19" t="e">
        <f>'FACTORES EMISION CARBONO'!O$4*'INVENTARIO PALTA'!#REF!</f>
        <v>#REF!</v>
      </c>
      <c r="R55" s="19" t="e">
        <f>'FACTORES EMISION CARBONO'!P$4*'INVENTARIO PALTA'!#REF!</f>
        <v>#REF!</v>
      </c>
      <c r="S55" s="19" t="e">
        <f>'FACTORES EMISION CARBONO'!Q$4*'INVENTARIO PALTA'!#REF!</f>
        <v>#REF!</v>
      </c>
      <c r="T55" s="19" t="e">
        <f>'FACTORES EMISION CARBONO'!R$4*'INVENTARIO PALTA'!#REF!</f>
        <v>#REF!</v>
      </c>
      <c r="U55" s="19" t="e">
        <f>'FACTORES EMISION CARBONO'!S$4*'INVENTARIO PALTA'!#REF!</f>
        <v>#REF!</v>
      </c>
      <c r="V55" s="19" t="e">
        <f>'FACTORES EMISION CARBONO'!T$4*'INVENTARIO PALTA'!#REF!</f>
        <v>#REF!</v>
      </c>
      <c r="W55" s="19" t="e">
        <f>'FACTORES EMISION CARBONO'!U$4*'INVENTARIO PALTA'!#REF!</f>
        <v>#REF!</v>
      </c>
      <c r="X55" s="19" t="e">
        <f>'FACTORES EMISION CARBONO'!V$4*'INVENTARIO PALTA'!#REF!</f>
        <v>#REF!</v>
      </c>
      <c r="Y55" s="19" t="e">
        <f>'FACTORES EMISION CARBONO'!W$4*'INVENTARIO PALTA'!#REF!</f>
        <v>#REF!</v>
      </c>
      <c r="Z55" s="19" t="e">
        <f>'FACTORES EMISION CARBONO'!X$4*'INVENTARIO PALTA'!#REF!</f>
        <v>#REF!</v>
      </c>
      <c r="AA55" s="19" t="e">
        <f>'FACTORES EMISION CARBONO'!Y$4*'INVENTARIO PALTA'!#REF!</f>
        <v>#REF!</v>
      </c>
      <c r="AB55" s="19" t="e">
        <f>'FACTORES EMISION CARBONO'!Z$4*'INVENTARIO PALTA'!#REF!</f>
        <v>#REF!</v>
      </c>
      <c r="AC55" s="19" t="e">
        <f>'FACTORES EMISION CARBONO'!AA$4*'INVENTARIO PALTA'!#REF!</f>
        <v>#REF!</v>
      </c>
      <c r="AD55" s="19" t="e">
        <f>'FACTORES EMISION CARBONO'!AB$4*'INVENTARIO PALTA'!#REF!</f>
        <v>#REF!</v>
      </c>
      <c r="AE55" s="19" t="e">
        <f>'FACTORES EMISION CARBONO'!AC$4*'INVENTARIO PALTA'!#REF!</f>
        <v>#REF!</v>
      </c>
      <c r="AF55" s="19" t="e">
        <f>'FACTORES EMISION CARBONO'!AD$4*'INVENTARIO PALTA'!#REF!</f>
        <v>#REF!</v>
      </c>
      <c r="AG55" s="19" t="e">
        <f>'FACTORES EMISION CARBONO'!AE$4*'INVENTARIO PALTA'!#REF!</f>
        <v>#REF!</v>
      </c>
      <c r="AH55" s="19" t="e">
        <f>'FACTORES EMISION CARBONO'!AF$4*'INVENTARIO PALTA'!#REF!</f>
        <v>#REF!</v>
      </c>
      <c r="AI55" s="19" t="e">
        <f>'FACTORES EMISION CARBONO'!AG$4*'INVENTARIO PALTA'!#REF!</f>
        <v>#REF!</v>
      </c>
      <c r="AJ55" s="19" t="e">
        <f>'FACTORES EMISION CARBONO'!AH$4*'INVENTARIO PALTA'!#REF!</f>
        <v>#REF!</v>
      </c>
      <c r="AK55" s="19" t="e">
        <f>'FACTORES EMISION CARBONO'!AI$4*'INVENTARIO PALTA'!#REF!</f>
        <v>#REF!</v>
      </c>
      <c r="AL55" s="19" t="e">
        <f>'FACTORES EMISION CARBONO'!AJ$4*'INVENTARIO PALTA'!#REF!</f>
        <v>#REF!</v>
      </c>
      <c r="AN55" s="23" t="e">
        <f t="shared" si="2"/>
        <v>#REF!</v>
      </c>
      <c r="AO55" t="e">
        <f>AN55/'INVENTARIO PALTA'!#REF!</f>
        <v>#REF!</v>
      </c>
      <c r="AQ55">
        <v>2021</v>
      </c>
      <c r="AR55" s="23">
        <f>SUM(D77:AL88)</f>
        <v>535.37400000000002</v>
      </c>
      <c r="AS55">
        <f>AR55/1</f>
        <v>535.37400000000002</v>
      </c>
    </row>
    <row r="56" spans="1:45" x14ac:dyDescent="0.3">
      <c r="A56" s="7" t="s">
        <v>30</v>
      </c>
      <c r="B56" s="1">
        <v>2019</v>
      </c>
      <c r="C56" s="1" t="s">
        <v>6</v>
      </c>
      <c r="D56" s="19" t="e">
        <f>'FACTORES EMISION CARBONO'!B$4*'INVENTARIO PALTA'!#REF!</f>
        <v>#REF!</v>
      </c>
      <c r="E56" s="19" t="e">
        <f>'FACTORES EMISION CARBONO'!C$4*'INVENTARIO PALTA'!#REF!</f>
        <v>#REF!</v>
      </c>
      <c r="F56" s="19" t="e">
        <f>'FACTORES EMISION CARBONO'!D$4*'INVENTARIO PALTA'!#REF!</f>
        <v>#REF!</v>
      </c>
      <c r="G56" s="19" t="e">
        <f>'FACTORES EMISION CARBONO'!E$4*'INVENTARIO PALTA'!#REF!</f>
        <v>#REF!</v>
      </c>
      <c r="H56" s="19" t="e">
        <f>'FACTORES EMISION CARBONO'!F$4*'INVENTARIO PALTA'!#REF!</f>
        <v>#REF!</v>
      </c>
      <c r="I56" s="19" t="e">
        <f>'FACTORES EMISION CARBONO'!G$4*'INVENTARIO PALTA'!#REF!</f>
        <v>#REF!</v>
      </c>
      <c r="J56" s="19" t="e">
        <f>'FACTORES EMISION CARBONO'!H$4*'INVENTARIO PALTA'!#REF!</f>
        <v>#REF!</v>
      </c>
      <c r="K56" s="19" t="e">
        <f>'FACTORES EMISION CARBONO'!I$4*'INVENTARIO PALTA'!#REF!</f>
        <v>#REF!</v>
      </c>
      <c r="L56" s="19" t="e">
        <f>'FACTORES EMISION CARBONO'!J$4*'INVENTARIO PALTA'!#REF!</f>
        <v>#REF!</v>
      </c>
      <c r="M56" s="19" t="e">
        <f>'FACTORES EMISION CARBONO'!K$4*'INVENTARIO PALTA'!#REF!</f>
        <v>#REF!</v>
      </c>
      <c r="N56" s="19" t="e">
        <f>'FACTORES EMISION CARBONO'!L$4*'INVENTARIO PALTA'!#REF!</f>
        <v>#REF!</v>
      </c>
      <c r="O56" s="19" t="e">
        <f>'FACTORES EMISION CARBONO'!M$4*'INVENTARIO PALTA'!#REF!</f>
        <v>#REF!</v>
      </c>
      <c r="P56" s="19" t="e">
        <f>'FACTORES EMISION CARBONO'!N$4*'INVENTARIO PALTA'!#REF!</f>
        <v>#REF!</v>
      </c>
      <c r="Q56" s="19" t="e">
        <f>'FACTORES EMISION CARBONO'!O$4*'INVENTARIO PALTA'!#REF!</f>
        <v>#REF!</v>
      </c>
      <c r="R56" s="19" t="e">
        <f>'FACTORES EMISION CARBONO'!P$4*'INVENTARIO PALTA'!#REF!</f>
        <v>#REF!</v>
      </c>
      <c r="S56" s="19" t="e">
        <f>'FACTORES EMISION CARBONO'!Q$4*'INVENTARIO PALTA'!#REF!</f>
        <v>#REF!</v>
      </c>
      <c r="T56" s="19" t="e">
        <f>'FACTORES EMISION CARBONO'!R$4*'INVENTARIO PALTA'!#REF!</f>
        <v>#REF!</v>
      </c>
      <c r="U56" s="19" t="e">
        <f>'FACTORES EMISION CARBONO'!S$4*'INVENTARIO PALTA'!#REF!</f>
        <v>#REF!</v>
      </c>
      <c r="V56" s="19" t="e">
        <f>'FACTORES EMISION CARBONO'!T$4*'INVENTARIO PALTA'!#REF!</f>
        <v>#REF!</v>
      </c>
      <c r="W56" s="19" t="e">
        <f>'FACTORES EMISION CARBONO'!U$4*'INVENTARIO PALTA'!#REF!</f>
        <v>#REF!</v>
      </c>
      <c r="X56" s="19" t="e">
        <f>'FACTORES EMISION CARBONO'!V$4*'INVENTARIO PALTA'!#REF!</f>
        <v>#REF!</v>
      </c>
      <c r="Y56" s="19" t="e">
        <f>'FACTORES EMISION CARBONO'!W$4*'INVENTARIO PALTA'!#REF!</f>
        <v>#REF!</v>
      </c>
      <c r="Z56" s="19" t="e">
        <f>'FACTORES EMISION CARBONO'!X$4*'INVENTARIO PALTA'!#REF!</f>
        <v>#REF!</v>
      </c>
      <c r="AA56" s="19" t="e">
        <f>'FACTORES EMISION CARBONO'!Y$4*'INVENTARIO PALTA'!#REF!</f>
        <v>#REF!</v>
      </c>
      <c r="AB56" s="19" t="e">
        <f>'FACTORES EMISION CARBONO'!Z$4*'INVENTARIO PALTA'!#REF!</f>
        <v>#REF!</v>
      </c>
      <c r="AC56" s="19" t="e">
        <f>'FACTORES EMISION CARBONO'!AA$4*'INVENTARIO PALTA'!#REF!</f>
        <v>#REF!</v>
      </c>
      <c r="AD56" s="19" t="e">
        <f>'FACTORES EMISION CARBONO'!AB$4*'INVENTARIO PALTA'!#REF!</f>
        <v>#REF!</v>
      </c>
      <c r="AE56" s="19" t="e">
        <f>'FACTORES EMISION CARBONO'!AC$4*'INVENTARIO PALTA'!#REF!</f>
        <v>#REF!</v>
      </c>
      <c r="AF56" s="19" t="e">
        <f>'FACTORES EMISION CARBONO'!AD$4*'INVENTARIO PALTA'!#REF!</f>
        <v>#REF!</v>
      </c>
      <c r="AG56" s="19" t="e">
        <f>'FACTORES EMISION CARBONO'!AE$4*'INVENTARIO PALTA'!#REF!</f>
        <v>#REF!</v>
      </c>
      <c r="AH56" s="19" t="e">
        <f>'FACTORES EMISION CARBONO'!AF$4*'INVENTARIO PALTA'!#REF!</f>
        <v>#REF!</v>
      </c>
      <c r="AI56" s="19" t="e">
        <f>'FACTORES EMISION CARBONO'!AG$4*'INVENTARIO PALTA'!#REF!</f>
        <v>#REF!</v>
      </c>
      <c r="AJ56" s="19" t="e">
        <f>'FACTORES EMISION CARBONO'!AH$4*'INVENTARIO PALTA'!#REF!</f>
        <v>#REF!</v>
      </c>
      <c r="AK56" s="19" t="e">
        <f>'FACTORES EMISION CARBONO'!AI$4*'INVENTARIO PALTA'!#REF!</f>
        <v>#REF!</v>
      </c>
      <c r="AL56" s="19" t="e">
        <f>'FACTORES EMISION CARBONO'!AJ$4*'INVENTARIO PALTA'!#REF!</f>
        <v>#REF!</v>
      </c>
      <c r="AN56" s="23" t="e">
        <f t="shared" si="2"/>
        <v>#REF!</v>
      </c>
      <c r="AO56" t="e">
        <f>AN56/'INVENTARIO PALTA'!#REF!</f>
        <v>#REF!</v>
      </c>
      <c r="AQ56">
        <v>2022</v>
      </c>
      <c r="AR56" s="23">
        <f>SUM(D89:AL100)</f>
        <v>3691.17</v>
      </c>
      <c r="AS56">
        <f>AR56/1</f>
        <v>3691.17</v>
      </c>
    </row>
    <row r="57" spans="1:45" hidden="1" x14ac:dyDescent="0.3">
      <c r="A57" s="7" t="s">
        <v>30</v>
      </c>
      <c r="B57" s="1">
        <v>2019</v>
      </c>
      <c r="C57" s="1" t="s">
        <v>7</v>
      </c>
      <c r="D57" s="19" t="e">
        <f>'FACTORES EMISION CARBONO'!B$4*'INVENTARIO PALTA'!#REF!</f>
        <v>#REF!</v>
      </c>
      <c r="E57" s="19" t="e">
        <f>'FACTORES EMISION CARBONO'!C$4*'INVENTARIO PALTA'!#REF!</f>
        <v>#REF!</v>
      </c>
      <c r="F57" s="19" t="e">
        <f>'FACTORES EMISION CARBONO'!D$4*'INVENTARIO PALTA'!#REF!</f>
        <v>#REF!</v>
      </c>
      <c r="G57" s="19" t="e">
        <f>'FACTORES EMISION CARBONO'!E$4*'INVENTARIO PALTA'!#REF!</f>
        <v>#REF!</v>
      </c>
      <c r="H57" s="19" t="e">
        <f>'FACTORES EMISION CARBONO'!F$4*'INVENTARIO PALTA'!#REF!</f>
        <v>#REF!</v>
      </c>
      <c r="I57" s="19" t="e">
        <f>'FACTORES EMISION CARBONO'!G$4*'INVENTARIO PALTA'!#REF!</f>
        <v>#REF!</v>
      </c>
      <c r="J57" s="19" t="e">
        <f>'FACTORES EMISION CARBONO'!H$4*'INVENTARIO PALTA'!#REF!</f>
        <v>#REF!</v>
      </c>
      <c r="K57" s="19" t="e">
        <f>'FACTORES EMISION CARBONO'!I$4*'INVENTARIO PALTA'!#REF!</f>
        <v>#REF!</v>
      </c>
      <c r="L57" s="19" t="e">
        <f>'FACTORES EMISION CARBONO'!J$4*'INVENTARIO PALTA'!#REF!</f>
        <v>#REF!</v>
      </c>
      <c r="M57" s="19" t="e">
        <f>'FACTORES EMISION CARBONO'!K$4*'INVENTARIO PALTA'!#REF!</f>
        <v>#REF!</v>
      </c>
      <c r="N57" s="19" t="e">
        <f>'FACTORES EMISION CARBONO'!L$4*'INVENTARIO PALTA'!#REF!</f>
        <v>#REF!</v>
      </c>
      <c r="O57" s="19" t="e">
        <f>'FACTORES EMISION CARBONO'!M$4*'INVENTARIO PALTA'!#REF!</f>
        <v>#REF!</v>
      </c>
      <c r="P57" s="19" t="e">
        <f>'FACTORES EMISION CARBONO'!N$4*'INVENTARIO PALTA'!#REF!</f>
        <v>#REF!</v>
      </c>
      <c r="Q57" s="19" t="e">
        <f>'FACTORES EMISION CARBONO'!O$4*'INVENTARIO PALTA'!#REF!</f>
        <v>#REF!</v>
      </c>
      <c r="R57" s="19" t="e">
        <f>'FACTORES EMISION CARBONO'!P$4*'INVENTARIO PALTA'!#REF!</f>
        <v>#REF!</v>
      </c>
      <c r="S57" s="19" t="e">
        <f>'FACTORES EMISION CARBONO'!Q$4*'INVENTARIO PALTA'!#REF!</f>
        <v>#REF!</v>
      </c>
      <c r="T57" s="19" t="e">
        <f>'FACTORES EMISION CARBONO'!R$4*'INVENTARIO PALTA'!#REF!</f>
        <v>#REF!</v>
      </c>
      <c r="U57" s="19" t="e">
        <f>'FACTORES EMISION CARBONO'!S$4*'INVENTARIO PALTA'!#REF!</f>
        <v>#REF!</v>
      </c>
      <c r="V57" s="19" t="e">
        <f>'FACTORES EMISION CARBONO'!T$4*'INVENTARIO PALTA'!#REF!</f>
        <v>#REF!</v>
      </c>
      <c r="W57" s="19" t="e">
        <f>'FACTORES EMISION CARBONO'!U$4*'INVENTARIO PALTA'!#REF!</f>
        <v>#REF!</v>
      </c>
      <c r="X57" s="19" t="e">
        <f>'FACTORES EMISION CARBONO'!V$4*'INVENTARIO PALTA'!#REF!</f>
        <v>#REF!</v>
      </c>
      <c r="Y57" s="19" t="e">
        <f>'FACTORES EMISION CARBONO'!W$4*'INVENTARIO PALTA'!#REF!</f>
        <v>#REF!</v>
      </c>
      <c r="Z57" s="19" t="e">
        <f>'FACTORES EMISION CARBONO'!X$4*'INVENTARIO PALTA'!#REF!</f>
        <v>#REF!</v>
      </c>
      <c r="AA57" s="19" t="e">
        <f>'FACTORES EMISION CARBONO'!Y$4*'INVENTARIO PALTA'!#REF!</f>
        <v>#REF!</v>
      </c>
      <c r="AB57" s="19" t="e">
        <f>'FACTORES EMISION CARBONO'!Z$4*'INVENTARIO PALTA'!#REF!</f>
        <v>#REF!</v>
      </c>
      <c r="AC57" s="19" t="e">
        <f>'FACTORES EMISION CARBONO'!AA$4*'INVENTARIO PALTA'!#REF!</f>
        <v>#REF!</v>
      </c>
      <c r="AD57" s="19" t="e">
        <f>'FACTORES EMISION CARBONO'!AB$4*'INVENTARIO PALTA'!#REF!</f>
        <v>#REF!</v>
      </c>
      <c r="AE57" s="19" t="e">
        <f>'FACTORES EMISION CARBONO'!AC$4*'INVENTARIO PALTA'!#REF!</f>
        <v>#REF!</v>
      </c>
      <c r="AF57" s="19" t="e">
        <f>'FACTORES EMISION CARBONO'!AD$4*'INVENTARIO PALTA'!#REF!</f>
        <v>#REF!</v>
      </c>
      <c r="AG57" s="19" t="e">
        <f>'FACTORES EMISION CARBONO'!AE$4*'INVENTARIO PALTA'!#REF!</f>
        <v>#REF!</v>
      </c>
      <c r="AH57" s="19" t="e">
        <f>'FACTORES EMISION CARBONO'!AF$4*'INVENTARIO PALTA'!#REF!</f>
        <v>#REF!</v>
      </c>
      <c r="AI57" s="19" t="e">
        <f>'FACTORES EMISION CARBONO'!AG$4*'INVENTARIO PALTA'!#REF!</f>
        <v>#REF!</v>
      </c>
      <c r="AJ57" s="19" t="e">
        <f>'FACTORES EMISION CARBONO'!AH$4*'INVENTARIO PALTA'!#REF!</f>
        <v>#REF!</v>
      </c>
      <c r="AK57" s="19" t="e">
        <f>'FACTORES EMISION CARBONO'!AI$4*'INVENTARIO PALTA'!#REF!</f>
        <v>#REF!</v>
      </c>
      <c r="AL57" s="19" t="e">
        <f>'FACTORES EMISION CARBONO'!AJ$4*'INVENTARIO PALTA'!#REF!</f>
        <v>#REF!</v>
      </c>
      <c r="AN57" s="23" t="e">
        <f t="shared" si="2"/>
        <v>#REF!</v>
      </c>
      <c r="AO57" t="e">
        <f>AN57/'INVENTARIO PALTA'!#REF!</f>
        <v>#REF!</v>
      </c>
    </row>
    <row r="58" spans="1:45" hidden="1" x14ac:dyDescent="0.3">
      <c r="A58" s="7" t="s">
        <v>30</v>
      </c>
      <c r="B58" s="1">
        <v>2019</v>
      </c>
      <c r="C58" s="1" t="s">
        <v>8</v>
      </c>
      <c r="D58" s="19" t="e">
        <f>'FACTORES EMISION CARBONO'!B$4*'INVENTARIO PALTA'!#REF!</f>
        <v>#REF!</v>
      </c>
      <c r="E58" s="19" t="e">
        <f>'FACTORES EMISION CARBONO'!C$4*'INVENTARIO PALTA'!#REF!</f>
        <v>#REF!</v>
      </c>
      <c r="F58" s="19" t="e">
        <f>'FACTORES EMISION CARBONO'!D$4*'INVENTARIO PALTA'!#REF!</f>
        <v>#REF!</v>
      </c>
      <c r="G58" s="19" t="e">
        <f>'FACTORES EMISION CARBONO'!E$4*'INVENTARIO PALTA'!#REF!</f>
        <v>#REF!</v>
      </c>
      <c r="H58" s="19" t="e">
        <f>'FACTORES EMISION CARBONO'!F$4*'INVENTARIO PALTA'!#REF!</f>
        <v>#REF!</v>
      </c>
      <c r="I58" s="19" t="e">
        <f>'FACTORES EMISION CARBONO'!G$4*'INVENTARIO PALTA'!#REF!</f>
        <v>#REF!</v>
      </c>
      <c r="J58" s="19" t="e">
        <f>'FACTORES EMISION CARBONO'!H$4*'INVENTARIO PALTA'!#REF!</f>
        <v>#REF!</v>
      </c>
      <c r="K58" s="19" t="e">
        <f>'FACTORES EMISION CARBONO'!I$4*'INVENTARIO PALTA'!#REF!</f>
        <v>#REF!</v>
      </c>
      <c r="L58" s="19" t="e">
        <f>'FACTORES EMISION CARBONO'!J$4*'INVENTARIO PALTA'!#REF!</f>
        <v>#REF!</v>
      </c>
      <c r="M58" s="19" t="e">
        <f>'FACTORES EMISION CARBONO'!K$4*'INVENTARIO PALTA'!#REF!</f>
        <v>#REF!</v>
      </c>
      <c r="N58" s="19" t="e">
        <f>'FACTORES EMISION CARBONO'!L$4*'INVENTARIO PALTA'!#REF!</f>
        <v>#REF!</v>
      </c>
      <c r="O58" s="19" t="e">
        <f>'FACTORES EMISION CARBONO'!M$4*'INVENTARIO PALTA'!#REF!</f>
        <v>#REF!</v>
      </c>
      <c r="P58" s="19" t="e">
        <f>'FACTORES EMISION CARBONO'!N$4*'INVENTARIO PALTA'!#REF!</f>
        <v>#REF!</v>
      </c>
      <c r="Q58" s="19" t="e">
        <f>'FACTORES EMISION CARBONO'!O$4*'INVENTARIO PALTA'!#REF!</f>
        <v>#REF!</v>
      </c>
      <c r="R58" s="19" t="e">
        <f>'FACTORES EMISION CARBONO'!P$4*'INVENTARIO PALTA'!#REF!</f>
        <v>#REF!</v>
      </c>
      <c r="S58" s="19" t="e">
        <f>'FACTORES EMISION CARBONO'!Q$4*'INVENTARIO PALTA'!#REF!</f>
        <v>#REF!</v>
      </c>
      <c r="T58" s="19" t="e">
        <f>'FACTORES EMISION CARBONO'!R$4*'INVENTARIO PALTA'!#REF!</f>
        <v>#REF!</v>
      </c>
      <c r="U58" s="19" t="e">
        <f>'FACTORES EMISION CARBONO'!S$4*'INVENTARIO PALTA'!#REF!</f>
        <v>#REF!</v>
      </c>
      <c r="V58" s="19" t="e">
        <f>'FACTORES EMISION CARBONO'!T$4*'INVENTARIO PALTA'!#REF!</f>
        <v>#REF!</v>
      </c>
      <c r="W58" s="19" t="e">
        <f>'FACTORES EMISION CARBONO'!U$4*'INVENTARIO PALTA'!#REF!</f>
        <v>#REF!</v>
      </c>
      <c r="X58" s="19" t="e">
        <f>'FACTORES EMISION CARBONO'!V$4*'INVENTARIO PALTA'!#REF!</f>
        <v>#REF!</v>
      </c>
      <c r="Y58" s="19" t="e">
        <f>'FACTORES EMISION CARBONO'!W$4*'INVENTARIO PALTA'!#REF!</f>
        <v>#REF!</v>
      </c>
      <c r="Z58" s="19" t="e">
        <f>'FACTORES EMISION CARBONO'!X$4*'INVENTARIO PALTA'!#REF!</f>
        <v>#REF!</v>
      </c>
      <c r="AA58" s="19" t="e">
        <f>'FACTORES EMISION CARBONO'!Y$4*'INVENTARIO PALTA'!#REF!</f>
        <v>#REF!</v>
      </c>
      <c r="AB58" s="19" t="e">
        <f>'FACTORES EMISION CARBONO'!Z$4*'INVENTARIO PALTA'!#REF!</f>
        <v>#REF!</v>
      </c>
      <c r="AC58" s="19" t="e">
        <f>'FACTORES EMISION CARBONO'!AA$4*'INVENTARIO PALTA'!#REF!</f>
        <v>#REF!</v>
      </c>
      <c r="AD58" s="19" t="e">
        <f>'FACTORES EMISION CARBONO'!AB$4*'INVENTARIO PALTA'!#REF!</f>
        <v>#REF!</v>
      </c>
      <c r="AE58" s="19" t="e">
        <f>'FACTORES EMISION CARBONO'!AC$4*'INVENTARIO PALTA'!#REF!</f>
        <v>#REF!</v>
      </c>
      <c r="AF58" s="19" t="e">
        <f>'FACTORES EMISION CARBONO'!AD$4*'INVENTARIO PALTA'!#REF!</f>
        <v>#REF!</v>
      </c>
      <c r="AG58" s="19" t="e">
        <f>'FACTORES EMISION CARBONO'!AE$4*'INVENTARIO PALTA'!#REF!</f>
        <v>#REF!</v>
      </c>
      <c r="AH58" s="19" t="e">
        <f>'FACTORES EMISION CARBONO'!AF$4*'INVENTARIO PALTA'!#REF!</f>
        <v>#REF!</v>
      </c>
      <c r="AI58" s="19" t="e">
        <f>'FACTORES EMISION CARBONO'!AG$4*'INVENTARIO PALTA'!#REF!</f>
        <v>#REF!</v>
      </c>
      <c r="AJ58" s="19" t="e">
        <f>'FACTORES EMISION CARBONO'!AH$4*'INVENTARIO PALTA'!#REF!</f>
        <v>#REF!</v>
      </c>
      <c r="AK58" s="19" t="e">
        <f>'FACTORES EMISION CARBONO'!AI$4*'INVENTARIO PALTA'!#REF!</f>
        <v>#REF!</v>
      </c>
      <c r="AL58" s="19" t="e">
        <f>'FACTORES EMISION CARBONO'!AJ$4*'INVENTARIO PALTA'!#REF!</f>
        <v>#REF!</v>
      </c>
      <c r="AN58" s="23" t="e">
        <f t="shared" si="2"/>
        <v>#REF!</v>
      </c>
      <c r="AO58" t="e">
        <f>AN58/'INVENTARIO PALTA'!#REF!</f>
        <v>#REF!</v>
      </c>
    </row>
    <row r="59" spans="1:45" hidden="1" x14ac:dyDescent="0.3">
      <c r="A59" s="7" t="s">
        <v>30</v>
      </c>
      <c r="B59" s="1">
        <v>2019</v>
      </c>
      <c r="C59" s="1" t="s">
        <v>9</v>
      </c>
      <c r="D59" s="19" t="e">
        <f>'FACTORES EMISION CARBONO'!B$4*'INVENTARIO PALTA'!#REF!</f>
        <v>#REF!</v>
      </c>
      <c r="E59" s="19" t="e">
        <f>'FACTORES EMISION CARBONO'!C$4*'INVENTARIO PALTA'!#REF!</f>
        <v>#REF!</v>
      </c>
      <c r="F59" s="19" t="e">
        <f>'FACTORES EMISION CARBONO'!D$4*'INVENTARIO PALTA'!#REF!</f>
        <v>#REF!</v>
      </c>
      <c r="G59" s="19" t="e">
        <f>'FACTORES EMISION CARBONO'!E$4*'INVENTARIO PALTA'!#REF!</f>
        <v>#REF!</v>
      </c>
      <c r="H59" s="19" t="e">
        <f>'FACTORES EMISION CARBONO'!F$4*'INVENTARIO PALTA'!#REF!</f>
        <v>#REF!</v>
      </c>
      <c r="I59" s="19" t="e">
        <f>'FACTORES EMISION CARBONO'!G$4*'INVENTARIO PALTA'!#REF!</f>
        <v>#REF!</v>
      </c>
      <c r="J59" s="19" t="e">
        <f>'FACTORES EMISION CARBONO'!H$4*'INVENTARIO PALTA'!#REF!</f>
        <v>#REF!</v>
      </c>
      <c r="K59" s="19" t="e">
        <f>'FACTORES EMISION CARBONO'!I$4*'INVENTARIO PALTA'!#REF!</f>
        <v>#REF!</v>
      </c>
      <c r="L59" s="19" t="e">
        <f>'FACTORES EMISION CARBONO'!J$4*'INVENTARIO PALTA'!#REF!</f>
        <v>#REF!</v>
      </c>
      <c r="M59" s="19" t="e">
        <f>'FACTORES EMISION CARBONO'!K$4*'INVENTARIO PALTA'!#REF!</f>
        <v>#REF!</v>
      </c>
      <c r="N59" s="19" t="e">
        <f>'FACTORES EMISION CARBONO'!L$4*'INVENTARIO PALTA'!#REF!</f>
        <v>#REF!</v>
      </c>
      <c r="O59" s="19" t="e">
        <f>'FACTORES EMISION CARBONO'!M$4*'INVENTARIO PALTA'!#REF!</f>
        <v>#REF!</v>
      </c>
      <c r="P59" s="19" t="e">
        <f>'FACTORES EMISION CARBONO'!N$4*'INVENTARIO PALTA'!#REF!</f>
        <v>#REF!</v>
      </c>
      <c r="Q59" s="19" t="e">
        <f>'FACTORES EMISION CARBONO'!O$4*'INVENTARIO PALTA'!#REF!</f>
        <v>#REF!</v>
      </c>
      <c r="R59" s="19" t="e">
        <f>'FACTORES EMISION CARBONO'!P$4*'INVENTARIO PALTA'!#REF!</f>
        <v>#REF!</v>
      </c>
      <c r="S59" s="19" t="e">
        <f>'FACTORES EMISION CARBONO'!Q$4*'INVENTARIO PALTA'!#REF!</f>
        <v>#REF!</v>
      </c>
      <c r="T59" s="19" t="e">
        <f>'FACTORES EMISION CARBONO'!R$4*'INVENTARIO PALTA'!#REF!</f>
        <v>#REF!</v>
      </c>
      <c r="U59" s="19" t="e">
        <f>'FACTORES EMISION CARBONO'!S$4*'INVENTARIO PALTA'!#REF!</f>
        <v>#REF!</v>
      </c>
      <c r="V59" s="19" t="e">
        <f>'FACTORES EMISION CARBONO'!T$4*'INVENTARIO PALTA'!#REF!</f>
        <v>#REF!</v>
      </c>
      <c r="W59" s="19" t="e">
        <f>'FACTORES EMISION CARBONO'!U$4*'INVENTARIO PALTA'!#REF!</f>
        <v>#REF!</v>
      </c>
      <c r="X59" s="19" t="e">
        <f>'FACTORES EMISION CARBONO'!V$4*'INVENTARIO PALTA'!#REF!</f>
        <v>#REF!</v>
      </c>
      <c r="Y59" s="19" t="e">
        <f>'FACTORES EMISION CARBONO'!W$4*'INVENTARIO PALTA'!#REF!</f>
        <v>#REF!</v>
      </c>
      <c r="Z59" s="19" t="e">
        <f>'FACTORES EMISION CARBONO'!X$4*'INVENTARIO PALTA'!#REF!</f>
        <v>#REF!</v>
      </c>
      <c r="AA59" s="19" t="e">
        <f>'FACTORES EMISION CARBONO'!Y$4*'INVENTARIO PALTA'!#REF!</f>
        <v>#REF!</v>
      </c>
      <c r="AB59" s="19" t="e">
        <f>'FACTORES EMISION CARBONO'!Z$4*'INVENTARIO PALTA'!#REF!</f>
        <v>#REF!</v>
      </c>
      <c r="AC59" s="19" t="e">
        <f>'FACTORES EMISION CARBONO'!AA$4*'INVENTARIO PALTA'!#REF!</f>
        <v>#REF!</v>
      </c>
      <c r="AD59" s="19" t="e">
        <f>'FACTORES EMISION CARBONO'!AB$4*'INVENTARIO PALTA'!#REF!</f>
        <v>#REF!</v>
      </c>
      <c r="AE59" s="19" t="e">
        <f>'FACTORES EMISION CARBONO'!AC$4*'INVENTARIO PALTA'!#REF!</f>
        <v>#REF!</v>
      </c>
      <c r="AF59" s="19" t="e">
        <f>'FACTORES EMISION CARBONO'!AD$4*'INVENTARIO PALTA'!#REF!</f>
        <v>#REF!</v>
      </c>
      <c r="AG59" s="19" t="e">
        <f>'FACTORES EMISION CARBONO'!AE$4*'INVENTARIO PALTA'!#REF!</f>
        <v>#REF!</v>
      </c>
      <c r="AH59" s="19" t="e">
        <f>'FACTORES EMISION CARBONO'!AF$4*'INVENTARIO PALTA'!#REF!</f>
        <v>#REF!</v>
      </c>
      <c r="AI59" s="19" t="e">
        <f>'FACTORES EMISION CARBONO'!AG$4*'INVENTARIO PALTA'!#REF!</f>
        <v>#REF!</v>
      </c>
      <c r="AJ59" s="19" t="e">
        <f>'FACTORES EMISION CARBONO'!AH$4*'INVENTARIO PALTA'!#REF!</f>
        <v>#REF!</v>
      </c>
      <c r="AK59" s="19" t="e">
        <f>'FACTORES EMISION CARBONO'!AI$4*'INVENTARIO PALTA'!#REF!</f>
        <v>#REF!</v>
      </c>
      <c r="AL59" s="19" t="e">
        <f>'FACTORES EMISION CARBONO'!AJ$4*'INVENTARIO PALTA'!#REF!</f>
        <v>#REF!</v>
      </c>
      <c r="AN59" s="23" t="e">
        <f t="shared" si="2"/>
        <v>#REF!</v>
      </c>
      <c r="AO59" t="e">
        <f>AN59/'INVENTARIO PALTA'!#REF!</f>
        <v>#REF!</v>
      </c>
    </row>
    <row r="60" spans="1:45" hidden="1" x14ac:dyDescent="0.3">
      <c r="A60" s="7" t="s">
        <v>30</v>
      </c>
      <c r="B60" s="1">
        <v>2019</v>
      </c>
      <c r="C60" s="1" t="s">
        <v>10</v>
      </c>
      <c r="D60" s="19" t="e">
        <f>'FACTORES EMISION CARBONO'!B$4*'INVENTARIO PALTA'!#REF!</f>
        <v>#REF!</v>
      </c>
      <c r="E60" s="19" t="e">
        <f>'FACTORES EMISION CARBONO'!C$4*'INVENTARIO PALTA'!#REF!</f>
        <v>#REF!</v>
      </c>
      <c r="F60" s="19" t="e">
        <f>'FACTORES EMISION CARBONO'!D$4*'INVENTARIO PALTA'!#REF!</f>
        <v>#REF!</v>
      </c>
      <c r="G60" s="19" t="e">
        <f>'FACTORES EMISION CARBONO'!E$4*'INVENTARIO PALTA'!#REF!</f>
        <v>#REF!</v>
      </c>
      <c r="H60" s="19" t="e">
        <f>'FACTORES EMISION CARBONO'!F$4*'INVENTARIO PALTA'!#REF!</f>
        <v>#REF!</v>
      </c>
      <c r="I60" s="19" t="e">
        <f>'FACTORES EMISION CARBONO'!G$4*'INVENTARIO PALTA'!#REF!</f>
        <v>#REF!</v>
      </c>
      <c r="J60" s="19" t="e">
        <f>'FACTORES EMISION CARBONO'!H$4*'INVENTARIO PALTA'!#REF!</f>
        <v>#REF!</v>
      </c>
      <c r="K60" s="19" t="e">
        <f>'FACTORES EMISION CARBONO'!I$4*'INVENTARIO PALTA'!#REF!</f>
        <v>#REF!</v>
      </c>
      <c r="L60" s="19" t="e">
        <f>'FACTORES EMISION CARBONO'!J$4*'INVENTARIO PALTA'!#REF!</f>
        <v>#REF!</v>
      </c>
      <c r="M60" s="19" t="e">
        <f>'FACTORES EMISION CARBONO'!K$4*'INVENTARIO PALTA'!#REF!</f>
        <v>#REF!</v>
      </c>
      <c r="N60" s="19" t="e">
        <f>'FACTORES EMISION CARBONO'!L$4*'INVENTARIO PALTA'!#REF!</f>
        <v>#REF!</v>
      </c>
      <c r="O60" s="19" t="e">
        <f>'FACTORES EMISION CARBONO'!M$4*'INVENTARIO PALTA'!#REF!</f>
        <v>#REF!</v>
      </c>
      <c r="P60" s="19" t="e">
        <f>'FACTORES EMISION CARBONO'!N$4*'INVENTARIO PALTA'!#REF!</f>
        <v>#REF!</v>
      </c>
      <c r="Q60" s="19" t="e">
        <f>'FACTORES EMISION CARBONO'!O$4*'INVENTARIO PALTA'!#REF!</f>
        <v>#REF!</v>
      </c>
      <c r="R60" s="19" t="e">
        <f>'FACTORES EMISION CARBONO'!P$4*'INVENTARIO PALTA'!#REF!</f>
        <v>#REF!</v>
      </c>
      <c r="S60" s="19" t="e">
        <f>'FACTORES EMISION CARBONO'!Q$4*'INVENTARIO PALTA'!#REF!</f>
        <v>#REF!</v>
      </c>
      <c r="T60" s="19" t="e">
        <f>'FACTORES EMISION CARBONO'!R$4*'INVENTARIO PALTA'!#REF!</f>
        <v>#REF!</v>
      </c>
      <c r="U60" s="19" t="e">
        <f>'FACTORES EMISION CARBONO'!S$4*'INVENTARIO PALTA'!#REF!</f>
        <v>#REF!</v>
      </c>
      <c r="V60" s="19" t="e">
        <f>'FACTORES EMISION CARBONO'!T$4*'INVENTARIO PALTA'!#REF!</f>
        <v>#REF!</v>
      </c>
      <c r="W60" s="19" t="e">
        <f>'FACTORES EMISION CARBONO'!U$4*'INVENTARIO PALTA'!#REF!</f>
        <v>#REF!</v>
      </c>
      <c r="X60" s="19" t="e">
        <f>'FACTORES EMISION CARBONO'!V$4*'INVENTARIO PALTA'!#REF!</f>
        <v>#REF!</v>
      </c>
      <c r="Y60" s="19" t="e">
        <f>'FACTORES EMISION CARBONO'!W$4*'INVENTARIO PALTA'!#REF!</f>
        <v>#REF!</v>
      </c>
      <c r="Z60" s="19" t="e">
        <f>'FACTORES EMISION CARBONO'!X$4*'INVENTARIO PALTA'!#REF!</f>
        <v>#REF!</v>
      </c>
      <c r="AA60" s="19" t="e">
        <f>'FACTORES EMISION CARBONO'!Y$4*'INVENTARIO PALTA'!#REF!</f>
        <v>#REF!</v>
      </c>
      <c r="AB60" s="19" t="e">
        <f>'FACTORES EMISION CARBONO'!Z$4*'INVENTARIO PALTA'!#REF!</f>
        <v>#REF!</v>
      </c>
      <c r="AC60" s="19" t="e">
        <f>'FACTORES EMISION CARBONO'!AA$4*'INVENTARIO PALTA'!#REF!</f>
        <v>#REF!</v>
      </c>
      <c r="AD60" s="19" t="e">
        <f>'FACTORES EMISION CARBONO'!AB$4*'INVENTARIO PALTA'!#REF!</f>
        <v>#REF!</v>
      </c>
      <c r="AE60" s="19" t="e">
        <f>'FACTORES EMISION CARBONO'!AC$4*'INVENTARIO PALTA'!#REF!</f>
        <v>#REF!</v>
      </c>
      <c r="AF60" s="19" t="e">
        <f>'FACTORES EMISION CARBONO'!AD$4*'INVENTARIO PALTA'!#REF!</f>
        <v>#REF!</v>
      </c>
      <c r="AG60" s="19" t="e">
        <f>'FACTORES EMISION CARBONO'!AE$4*'INVENTARIO PALTA'!#REF!</f>
        <v>#REF!</v>
      </c>
      <c r="AH60" s="19" t="e">
        <f>'FACTORES EMISION CARBONO'!AF$4*'INVENTARIO PALTA'!#REF!</f>
        <v>#REF!</v>
      </c>
      <c r="AI60" s="19" t="e">
        <f>'FACTORES EMISION CARBONO'!AG$4*'INVENTARIO PALTA'!#REF!</f>
        <v>#REF!</v>
      </c>
      <c r="AJ60" s="19" t="e">
        <f>'FACTORES EMISION CARBONO'!AH$4*'INVENTARIO PALTA'!#REF!</f>
        <v>#REF!</v>
      </c>
      <c r="AK60" s="19" t="e">
        <f>'FACTORES EMISION CARBONO'!AI$4*'INVENTARIO PALTA'!#REF!</f>
        <v>#REF!</v>
      </c>
      <c r="AL60" s="19" t="e">
        <f>'FACTORES EMISION CARBONO'!AJ$4*'INVENTARIO PALTA'!#REF!</f>
        <v>#REF!</v>
      </c>
      <c r="AN60" s="23" t="e">
        <f t="shared" si="2"/>
        <v>#REF!</v>
      </c>
      <c r="AO60" t="e">
        <f>AN60/'INVENTARIO PALTA'!#REF!</f>
        <v>#REF!</v>
      </c>
    </row>
    <row r="61" spans="1:45" hidden="1" x14ac:dyDescent="0.3">
      <c r="A61" s="7" t="s">
        <v>30</v>
      </c>
      <c r="B61" s="1">
        <v>2019</v>
      </c>
      <c r="C61" s="1" t="s">
        <v>11</v>
      </c>
      <c r="D61" s="19" t="e">
        <f>'FACTORES EMISION CARBONO'!B$4*'INVENTARIO PALTA'!#REF!</f>
        <v>#REF!</v>
      </c>
      <c r="E61" s="19" t="e">
        <f>'FACTORES EMISION CARBONO'!C$4*'INVENTARIO PALTA'!#REF!</f>
        <v>#REF!</v>
      </c>
      <c r="F61" s="19" t="e">
        <f>'FACTORES EMISION CARBONO'!D$4*'INVENTARIO PALTA'!#REF!</f>
        <v>#REF!</v>
      </c>
      <c r="G61" s="19" t="e">
        <f>'FACTORES EMISION CARBONO'!E$4*'INVENTARIO PALTA'!#REF!</f>
        <v>#REF!</v>
      </c>
      <c r="H61" s="19" t="e">
        <f>'FACTORES EMISION CARBONO'!F$4*'INVENTARIO PALTA'!#REF!</f>
        <v>#REF!</v>
      </c>
      <c r="I61" s="19" t="e">
        <f>'FACTORES EMISION CARBONO'!G$4*'INVENTARIO PALTA'!#REF!</f>
        <v>#REF!</v>
      </c>
      <c r="J61" s="19" t="e">
        <f>'FACTORES EMISION CARBONO'!H$4*'INVENTARIO PALTA'!#REF!</f>
        <v>#REF!</v>
      </c>
      <c r="K61" s="19" t="e">
        <f>'FACTORES EMISION CARBONO'!I$4*'INVENTARIO PALTA'!#REF!</f>
        <v>#REF!</v>
      </c>
      <c r="L61" s="19" t="e">
        <f>'FACTORES EMISION CARBONO'!J$4*'INVENTARIO PALTA'!#REF!</f>
        <v>#REF!</v>
      </c>
      <c r="M61" s="19" t="e">
        <f>'FACTORES EMISION CARBONO'!K$4*'INVENTARIO PALTA'!#REF!</f>
        <v>#REF!</v>
      </c>
      <c r="N61" s="19" t="e">
        <f>'FACTORES EMISION CARBONO'!L$4*'INVENTARIO PALTA'!#REF!</f>
        <v>#REF!</v>
      </c>
      <c r="O61" s="19" t="e">
        <f>'FACTORES EMISION CARBONO'!M$4*'INVENTARIO PALTA'!#REF!</f>
        <v>#REF!</v>
      </c>
      <c r="P61" s="19" t="e">
        <f>'FACTORES EMISION CARBONO'!N$4*'INVENTARIO PALTA'!#REF!</f>
        <v>#REF!</v>
      </c>
      <c r="Q61" s="19" t="e">
        <f>'FACTORES EMISION CARBONO'!O$4*'INVENTARIO PALTA'!#REF!</f>
        <v>#REF!</v>
      </c>
      <c r="R61" s="19" t="e">
        <f>'FACTORES EMISION CARBONO'!P$4*'INVENTARIO PALTA'!#REF!</f>
        <v>#REF!</v>
      </c>
      <c r="S61" s="19" t="e">
        <f>'FACTORES EMISION CARBONO'!Q$4*'INVENTARIO PALTA'!#REF!</f>
        <v>#REF!</v>
      </c>
      <c r="T61" s="19" t="e">
        <f>'FACTORES EMISION CARBONO'!R$4*'INVENTARIO PALTA'!#REF!</f>
        <v>#REF!</v>
      </c>
      <c r="U61" s="19" t="e">
        <f>'FACTORES EMISION CARBONO'!S$4*'INVENTARIO PALTA'!#REF!</f>
        <v>#REF!</v>
      </c>
      <c r="V61" s="19" t="e">
        <f>'FACTORES EMISION CARBONO'!T$4*'INVENTARIO PALTA'!#REF!</f>
        <v>#REF!</v>
      </c>
      <c r="W61" s="19" t="e">
        <f>'FACTORES EMISION CARBONO'!U$4*'INVENTARIO PALTA'!#REF!</f>
        <v>#REF!</v>
      </c>
      <c r="X61" s="19" t="e">
        <f>'FACTORES EMISION CARBONO'!V$4*'INVENTARIO PALTA'!#REF!</f>
        <v>#REF!</v>
      </c>
      <c r="Y61" s="19" t="e">
        <f>'FACTORES EMISION CARBONO'!W$4*'INVENTARIO PALTA'!#REF!</f>
        <v>#REF!</v>
      </c>
      <c r="Z61" s="19" t="e">
        <f>'FACTORES EMISION CARBONO'!X$4*'INVENTARIO PALTA'!#REF!</f>
        <v>#REF!</v>
      </c>
      <c r="AA61" s="19" t="e">
        <f>'FACTORES EMISION CARBONO'!Y$4*'INVENTARIO PALTA'!#REF!</f>
        <v>#REF!</v>
      </c>
      <c r="AB61" s="19" t="e">
        <f>'FACTORES EMISION CARBONO'!Z$4*'INVENTARIO PALTA'!#REF!</f>
        <v>#REF!</v>
      </c>
      <c r="AC61" s="19" t="e">
        <f>'FACTORES EMISION CARBONO'!AA$4*'INVENTARIO PALTA'!#REF!</f>
        <v>#REF!</v>
      </c>
      <c r="AD61" s="19" t="e">
        <f>'FACTORES EMISION CARBONO'!AB$4*'INVENTARIO PALTA'!#REF!</f>
        <v>#REF!</v>
      </c>
      <c r="AE61" s="19" t="e">
        <f>'FACTORES EMISION CARBONO'!AC$4*'INVENTARIO PALTA'!#REF!</f>
        <v>#REF!</v>
      </c>
      <c r="AF61" s="19" t="e">
        <f>'FACTORES EMISION CARBONO'!AD$4*'INVENTARIO PALTA'!#REF!</f>
        <v>#REF!</v>
      </c>
      <c r="AG61" s="19" t="e">
        <f>'FACTORES EMISION CARBONO'!AE$4*'INVENTARIO PALTA'!#REF!</f>
        <v>#REF!</v>
      </c>
      <c r="AH61" s="19" t="e">
        <f>'FACTORES EMISION CARBONO'!AF$4*'INVENTARIO PALTA'!#REF!</f>
        <v>#REF!</v>
      </c>
      <c r="AI61" s="19" t="e">
        <f>'FACTORES EMISION CARBONO'!AG$4*'INVENTARIO PALTA'!#REF!</f>
        <v>#REF!</v>
      </c>
      <c r="AJ61" s="19" t="e">
        <f>'FACTORES EMISION CARBONO'!AH$4*'INVENTARIO PALTA'!#REF!</f>
        <v>#REF!</v>
      </c>
      <c r="AK61" s="19" t="e">
        <f>'FACTORES EMISION CARBONO'!AI$4*'INVENTARIO PALTA'!#REF!</f>
        <v>#REF!</v>
      </c>
      <c r="AL61" s="19" t="e">
        <f>'FACTORES EMISION CARBONO'!AJ$4*'INVENTARIO PALTA'!#REF!</f>
        <v>#REF!</v>
      </c>
      <c r="AN61" s="23" t="e">
        <f t="shared" si="2"/>
        <v>#REF!</v>
      </c>
      <c r="AO61" t="e">
        <f>AN61/'INVENTARIO PALTA'!#REF!</f>
        <v>#REF!</v>
      </c>
    </row>
    <row r="62" spans="1:45" hidden="1" x14ac:dyDescent="0.3">
      <c r="A62" s="7" t="s">
        <v>30</v>
      </c>
      <c r="B62" s="1">
        <v>2019</v>
      </c>
      <c r="C62" s="1" t="s">
        <v>12</v>
      </c>
      <c r="D62" s="19" t="e">
        <f>'FACTORES EMISION CARBONO'!B$4*'INVENTARIO PALTA'!#REF!</f>
        <v>#REF!</v>
      </c>
      <c r="E62" s="19" t="e">
        <f>'FACTORES EMISION CARBONO'!C$4*'INVENTARIO PALTA'!#REF!</f>
        <v>#REF!</v>
      </c>
      <c r="F62" s="19" t="e">
        <f>'FACTORES EMISION CARBONO'!D$4*'INVENTARIO PALTA'!#REF!</f>
        <v>#REF!</v>
      </c>
      <c r="G62" s="19" t="e">
        <f>'FACTORES EMISION CARBONO'!E$4*'INVENTARIO PALTA'!#REF!</f>
        <v>#REF!</v>
      </c>
      <c r="H62" s="19" t="e">
        <f>'FACTORES EMISION CARBONO'!F$4*'INVENTARIO PALTA'!#REF!</f>
        <v>#REF!</v>
      </c>
      <c r="I62" s="19" t="e">
        <f>'FACTORES EMISION CARBONO'!G$4*'INVENTARIO PALTA'!#REF!</f>
        <v>#REF!</v>
      </c>
      <c r="J62" s="19" t="e">
        <f>'FACTORES EMISION CARBONO'!H$4*'INVENTARIO PALTA'!#REF!</f>
        <v>#REF!</v>
      </c>
      <c r="K62" s="19" t="e">
        <f>'FACTORES EMISION CARBONO'!I$4*'INVENTARIO PALTA'!#REF!</f>
        <v>#REF!</v>
      </c>
      <c r="L62" s="19" t="e">
        <f>'FACTORES EMISION CARBONO'!J$4*'INVENTARIO PALTA'!#REF!</f>
        <v>#REF!</v>
      </c>
      <c r="M62" s="19" t="e">
        <f>'FACTORES EMISION CARBONO'!K$4*'INVENTARIO PALTA'!#REF!</f>
        <v>#REF!</v>
      </c>
      <c r="N62" s="19" t="e">
        <f>'FACTORES EMISION CARBONO'!L$4*'INVENTARIO PALTA'!#REF!</f>
        <v>#REF!</v>
      </c>
      <c r="O62" s="19" t="e">
        <f>'FACTORES EMISION CARBONO'!M$4*'INVENTARIO PALTA'!#REF!</f>
        <v>#REF!</v>
      </c>
      <c r="P62" s="19" t="e">
        <f>'FACTORES EMISION CARBONO'!N$4*'INVENTARIO PALTA'!#REF!</f>
        <v>#REF!</v>
      </c>
      <c r="Q62" s="19" t="e">
        <f>'FACTORES EMISION CARBONO'!O$4*'INVENTARIO PALTA'!#REF!</f>
        <v>#REF!</v>
      </c>
      <c r="R62" s="19" t="e">
        <f>'FACTORES EMISION CARBONO'!P$4*'INVENTARIO PALTA'!#REF!</f>
        <v>#REF!</v>
      </c>
      <c r="S62" s="19" t="e">
        <f>'FACTORES EMISION CARBONO'!Q$4*'INVENTARIO PALTA'!#REF!</f>
        <v>#REF!</v>
      </c>
      <c r="T62" s="19" t="e">
        <f>'FACTORES EMISION CARBONO'!R$4*'INVENTARIO PALTA'!#REF!</f>
        <v>#REF!</v>
      </c>
      <c r="U62" s="19" t="e">
        <f>'FACTORES EMISION CARBONO'!S$4*'INVENTARIO PALTA'!#REF!</f>
        <v>#REF!</v>
      </c>
      <c r="V62" s="19" t="e">
        <f>'FACTORES EMISION CARBONO'!T$4*'INVENTARIO PALTA'!#REF!</f>
        <v>#REF!</v>
      </c>
      <c r="W62" s="19" t="e">
        <f>'FACTORES EMISION CARBONO'!U$4*'INVENTARIO PALTA'!#REF!</f>
        <v>#REF!</v>
      </c>
      <c r="X62" s="19" t="e">
        <f>'FACTORES EMISION CARBONO'!V$4*'INVENTARIO PALTA'!#REF!</f>
        <v>#REF!</v>
      </c>
      <c r="Y62" s="19" t="e">
        <f>'FACTORES EMISION CARBONO'!W$4*'INVENTARIO PALTA'!#REF!</f>
        <v>#REF!</v>
      </c>
      <c r="Z62" s="19" t="e">
        <f>'FACTORES EMISION CARBONO'!X$4*'INVENTARIO PALTA'!#REF!</f>
        <v>#REF!</v>
      </c>
      <c r="AA62" s="19" t="e">
        <f>'FACTORES EMISION CARBONO'!Y$4*'INVENTARIO PALTA'!#REF!</f>
        <v>#REF!</v>
      </c>
      <c r="AB62" s="19" t="e">
        <f>'FACTORES EMISION CARBONO'!Z$4*'INVENTARIO PALTA'!#REF!</f>
        <v>#REF!</v>
      </c>
      <c r="AC62" s="19" t="e">
        <f>'FACTORES EMISION CARBONO'!AA$4*'INVENTARIO PALTA'!#REF!</f>
        <v>#REF!</v>
      </c>
      <c r="AD62" s="19" t="e">
        <f>'FACTORES EMISION CARBONO'!AB$4*'INVENTARIO PALTA'!#REF!</f>
        <v>#REF!</v>
      </c>
      <c r="AE62" s="19" t="e">
        <f>'FACTORES EMISION CARBONO'!AC$4*'INVENTARIO PALTA'!#REF!</f>
        <v>#REF!</v>
      </c>
      <c r="AF62" s="19" t="e">
        <f>'FACTORES EMISION CARBONO'!AD$4*'INVENTARIO PALTA'!#REF!</f>
        <v>#REF!</v>
      </c>
      <c r="AG62" s="19" t="e">
        <f>'FACTORES EMISION CARBONO'!AE$4*'INVENTARIO PALTA'!#REF!</f>
        <v>#REF!</v>
      </c>
      <c r="AH62" s="19" t="e">
        <f>'FACTORES EMISION CARBONO'!AF$4*'INVENTARIO PALTA'!#REF!</f>
        <v>#REF!</v>
      </c>
      <c r="AI62" s="19" t="e">
        <f>'FACTORES EMISION CARBONO'!AG$4*'INVENTARIO PALTA'!#REF!</f>
        <v>#REF!</v>
      </c>
      <c r="AJ62" s="19" t="e">
        <f>'FACTORES EMISION CARBONO'!AH$4*'INVENTARIO PALTA'!#REF!</f>
        <v>#REF!</v>
      </c>
      <c r="AK62" s="19" t="e">
        <f>'FACTORES EMISION CARBONO'!AI$4*'INVENTARIO PALTA'!#REF!</f>
        <v>#REF!</v>
      </c>
      <c r="AL62" s="19" t="e">
        <f>'FACTORES EMISION CARBONO'!AJ$4*'INVENTARIO PALTA'!#REF!</f>
        <v>#REF!</v>
      </c>
      <c r="AN62" s="23" t="e">
        <f t="shared" si="2"/>
        <v>#REF!</v>
      </c>
      <c r="AO62" t="e">
        <f>AN62/'INVENTARIO PALTA'!#REF!</f>
        <v>#REF!</v>
      </c>
    </row>
    <row r="63" spans="1:45" hidden="1" x14ac:dyDescent="0.3">
      <c r="A63" s="7" t="s">
        <v>30</v>
      </c>
      <c r="B63" s="1">
        <v>2019</v>
      </c>
      <c r="C63" s="1" t="s">
        <v>13</v>
      </c>
      <c r="D63" s="19" t="e">
        <f>'FACTORES EMISION CARBONO'!B$4*'INVENTARIO PALTA'!#REF!</f>
        <v>#REF!</v>
      </c>
      <c r="E63" s="19" t="e">
        <f>'FACTORES EMISION CARBONO'!C$4*'INVENTARIO PALTA'!#REF!</f>
        <v>#REF!</v>
      </c>
      <c r="F63" s="19" t="e">
        <f>'FACTORES EMISION CARBONO'!D$4*'INVENTARIO PALTA'!#REF!</f>
        <v>#REF!</v>
      </c>
      <c r="G63" s="19" t="e">
        <f>'FACTORES EMISION CARBONO'!E$4*'INVENTARIO PALTA'!#REF!</f>
        <v>#REF!</v>
      </c>
      <c r="H63" s="19" t="e">
        <f>'FACTORES EMISION CARBONO'!F$4*'INVENTARIO PALTA'!#REF!</f>
        <v>#REF!</v>
      </c>
      <c r="I63" s="19" t="e">
        <f>'FACTORES EMISION CARBONO'!G$4*'INVENTARIO PALTA'!#REF!</f>
        <v>#REF!</v>
      </c>
      <c r="J63" s="19" t="e">
        <f>'FACTORES EMISION CARBONO'!H$4*'INVENTARIO PALTA'!#REF!</f>
        <v>#REF!</v>
      </c>
      <c r="K63" s="19" t="e">
        <f>'FACTORES EMISION CARBONO'!I$4*'INVENTARIO PALTA'!#REF!</f>
        <v>#REF!</v>
      </c>
      <c r="L63" s="19" t="e">
        <f>'FACTORES EMISION CARBONO'!J$4*'INVENTARIO PALTA'!#REF!</f>
        <v>#REF!</v>
      </c>
      <c r="M63" s="19" t="e">
        <f>'FACTORES EMISION CARBONO'!K$4*'INVENTARIO PALTA'!#REF!</f>
        <v>#REF!</v>
      </c>
      <c r="N63" s="19" t="e">
        <f>'FACTORES EMISION CARBONO'!L$4*'INVENTARIO PALTA'!#REF!</f>
        <v>#REF!</v>
      </c>
      <c r="O63" s="19" t="e">
        <f>'FACTORES EMISION CARBONO'!M$4*'INVENTARIO PALTA'!#REF!</f>
        <v>#REF!</v>
      </c>
      <c r="P63" s="19" t="e">
        <f>'FACTORES EMISION CARBONO'!N$4*'INVENTARIO PALTA'!#REF!</f>
        <v>#REF!</v>
      </c>
      <c r="Q63" s="19" t="e">
        <f>'FACTORES EMISION CARBONO'!O$4*'INVENTARIO PALTA'!#REF!</f>
        <v>#REF!</v>
      </c>
      <c r="R63" s="19" t="e">
        <f>'FACTORES EMISION CARBONO'!P$4*'INVENTARIO PALTA'!#REF!</f>
        <v>#REF!</v>
      </c>
      <c r="S63" s="19" t="e">
        <f>'FACTORES EMISION CARBONO'!Q$4*'INVENTARIO PALTA'!#REF!</f>
        <v>#REF!</v>
      </c>
      <c r="T63" s="19" t="e">
        <f>'FACTORES EMISION CARBONO'!R$4*'INVENTARIO PALTA'!#REF!</f>
        <v>#REF!</v>
      </c>
      <c r="U63" s="19" t="e">
        <f>'FACTORES EMISION CARBONO'!S$4*'INVENTARIO PALTA'!#REF!</f>
        <v>#REF!</v>
      </c>
      <c r="V63" s="19" t="e">
        <f>'FACTORES EMISION CARBONO'!T$4*'INVENTARIO PALTA'!#REF!</f>
        <v>#REF!</v>
      </c>
      <c r="W63" s="19" t="e">
        <f>'FACTORES EMISION CARBONO'!U$4*'INVENTARIO PALTA'!#REF!</f>
        <v>#REF!</v>
      </c>
      <c r="X63" s="19" t="e">
        <f>'FACTORES EMISION CARBONO'!V$4*'INVENTARIO PALTA'!#REF!</f>
        <v>#REF!</v>
      </c>
      <c r="Y63" s="19" t="e">
        <f>'FACTORES EMISION CARBONO'!W$4*'INVENTARIO PALTA'!#REF!</f>
        <v>#REF!</v>
      </c>
      <c r="Z63" s="19" t="e">
        <f>'FACTORES EMISION CARBONO'!X$4*'INVENTARIO PALTA'!#REF!</f>
        <v>#REF!</v>
      </c>
      <c r="AA63" s="19" t="e">
        <f>'FACTORES EMISION CARBONO'!Y$4*'INVENTARIO PALTA'!#REF!</f>
        <v>#REF!</v>
      </c>
      <c r="AB63" s="19" t="e">
        <f>'FACTORES EMISION CARBONO'!Z$4*'INVENTARIO PALTA'!#REF!</f>
        <v>#REF!</v>
      </c>
      <c r="AC63" s="19" t="e">
        <f>'FACTORES EMISION CARBONO'!AA$4*'INVENTARIO PALTA'!#REF!</f>
        <v>#REF!</v>
      </c>
      <c r="AD63" s="19" t="e">
        <f>'FACTORES EMISION CARBONO'!AB$4*'INVENTARIO PALTA'!#REF!</f>
        <v>#REF!</v>
      </c>
      <c r="AE63" s="19" t="e">
        <f>'FACTORES EMISION CARBONO'!AC$4*'INVENTARIO PALTA'!#REF!</f>
        <v>#REF!</v>
      </c>
      <c r="AF63" s="19" t="e">
        <f>'FACTORES EMISION CARBONO'!AD$4*'INVENTARIO PALTA'!#REF!</f>
        <v>#REF!</v>
      </c>
      <c r="AG63" s="19" t="e">
        <f>'FACTORES EMISION CARBONO'!AE$4*'INVENTARIO PALTA'!#REF!</f>
        <v>#REF!</v>
      </c>
      <c r="AH63" s="19" t="e">
        <f>'FACTORES EMISION CARBONO'!AF$4*'INVENTARIO PALTA'!#REF!</f>
        <v>#REF!</v>
      </c>
      <c r="AI63" s="19" t="e">
        <f>'FACTORES EMISION CARBONO'!AG$4*'INVENTARIO PALTA'!#REF!</f>
        <v>#REF!</v>
      </c>
      <c r="AJ63" s="19" t="e">
        <f>'FACTORES EMISION CARBONO'!AH$4*'INVENTARIO PALTA'!#REF!</f>
        <v>#REF!</v>
      </c>
      <c r="AK63" s="19" t="e">
        <f>'FACTORES EMISION CARBONO'!AI$4*'INVENTARIO PALTA'!#REF!</f>
        <v>#REF!</v>
      </c>
      <c r="AL63" s="19" t="e">
        <f>'FACTORES EMISION CARBONO'!AJ$4*'INVENTARIO PALTA'!#REF!</f>
        <v>#REF!</v>
      </c>
      <c r="AN63" s="23" t="e">
        <f t="shared" si="2"/>
        <v>#REF!</v>
      </c>
      <c r="AO63" t="e">
        <f>AN63/'INVENTARIO PALTA'!#REF!</f>
        <v>#REF!</v>
      </c>
    </row>
    <row r="64" spans="1:45" hidden="1" x14ac:dyDescent="0.3">
      <c r="A64" s="7" t="s">
        <v>30</v>
      </c>
      <c r="B64" s="1">
        <v>2019</v>
      </c>
      <c r="C64" s="1" t="s">
        <v>14</v>
      </c>
      <c r="D64" s="19" t="e">
        <f>'FACTORES EMISION CARBONO'!B$4*'INVENTARIO PALTA'!#REF!</f>
        <v>#REF!</v>
      </c>
      <c r="E64" s="19" t="e">
        <f>'FACTORES EMISION CARBONO'!C$4*'INVENTARIO PALTA'!#REF!</f>
        <v>#REF!</v>
      </c>
      <c r="F64" s="19" t="e">
        <f>'FACTORES EMISION CARBONO'!D$4*'INVENTARIO PALTA'!#REF!</f>
        <v>#REF!</v>
      </c>
      <c r="G64" s="19" t="e">
        <f>'FACTORES EMISION CARBONO'!E$4*'INVENTARIO PALTA'!#REF!</f>
        <v>#REF!</v>
      </c>
      <c r="H64" s="19" t="e">
        <f>'FACTORES EMISION CARBONO'!F$4*'INVENTARIO PALTA'!#REF!</f>
        <v>#REF!</v>
      </c>
      <c r="I64" s="19" t="e">
        <f>'FACTORES EMISION CARBONO'!G$4*'INVENTARIO PALTA'!#REF!</f>
        <v>#REF!</v>
      </c>
      <c r="J64" s="19" t="e">
        <f>'FACTORES EMISION CARBONO'!H$4*'INVENTARIO PALTA'!#REF!</f>
        <v>#REF!</v>
      </c>
      <c r="K64" s="19" t="e">
        <f>'FACTORES EMISION CARBONO'!I$4*'INVENTARIO PALTA'!#REF!</f>
        <v>#REF!</v>
      </c>
      <c r="L64" s="19" t="e">
        <f>'FACTORES EMISION CARBONO'!J$4*'INVENTARIO PALTA'!#REF!</f>
        <v>#REF!</v>
      </c>
      <c r="M64" s="19" t="e">
        <f>'FACTORES EMISION CARBONO'!K$4*'INVENTARIO PALTA'!#REF!</f>
        <v>#REF!</v>
      </c>
      <c r="N64" s="19" t="e">
        <f>'FACTORES EMISION CARBONO'!L$4*'INVENTARIO PALTA'!#REF!</f>
        <v>#REF!</v>
      </c>
      <c r="O64" s="19" t="e">
        <f>'FACTORES EMISION CARBONO'!M$4*'INVENTARIO PALTA'!#REF!</f>
        <v>#REF!</v>
      </c>
      <c r="P64" s="19" t="e">
        <f>'FACTORES EMISION CARBONO'!N$4*'INVENTARIO PALTA'!#REF!</f>
        <v>#REF!</v>
      </c>
      <c r="Q64" s="19" t="e">
        <f>'FACTORES EMISION CARBONO'!O$4*'INVENTARIO PALTA'!#REF!</f>
        <v>#REF!</v>
      </c>
      <c r="R64" s="19" t="e">
        <f>'FACTORES EMISION CARBONO'!P$4*'INVENTARIO PALTA'!#REF!</f>
        <v>#REF!</v>
      </c>
      <c r="S64" s="19" t="e">
        <f>'FACTORES EMISION CARBONO'!Q$4*'INVENTARIO PALTA'!#REF!</f>
        <v>#REF!</v>
      </c>
      <c r="T64" s="19" t="e">
        <f>'FACTORES EMISION CARBONO'!R$4*'INVENTARIO PALTA'!#REF!</f>
        <v>#REF!</v>
      </c>
      <c r="U64" s="19" t="e">
        <f>'FACTORES EMISION CARBONO'!S$4*'INVENTARIO PALTA'!#REF!</f>
        <v>#REF!</v>
      </c>
      <c r="V64" s="19" t="e">
        <f>'FACTORES EMISION CARBONO'!T$4*'INVENTARIO PALTA'!#REF!</f>
        <v>#REF!</v>
      </c>
      <c r="W64" s="19" t="e">
        <f>'FACTORES EMISION CARBONO'!U$4*'INVENTARIO PALTA'!#REF!</f>
        <v>#REF!</v>
      </c>
      <c r="X64" s="19" t="e">
        <f>'FACTORES EMISION CARBONO'!V$4*'INVENTARIO PALTA'!#REF!</f>
        <v>#REF!</v>
      </c>
      <c r="Y64" s="19" t="e">
        <f>'FACTORES EMISION CARBONO'!W$4*'INVENTARIO PALTA'!#REF!</f>
        <v>#REF!</v>
      </c>
      <c r="Z64" s="19" t="e">
        <f>'FACTORES EMISION CARBONO'!X$4*'INVENTARIO PALTA'!#REF!</f>
        <v>#REF!</v>
      </c>
      <c r="AA64" s="19" t="e">
        <f>'FACTORES EMISION CARBONO'!Y$4*'INVENTARIO PALTA'!#REF!</f>
        <v>#REF!</v>
      </c>
      <c r="AB64" s="19" t="e">
        <f>'FACTORES EMISION CARBONO'!Z$4*'INVENTARIO PALTA'!#REF!</f>
        <v>#REF!</v>
      </c>
      <c r="AC64" s="19" t="e">
        <f>'FACTORES EMISION CARBONO'!AA$4*'INVENTARIO PALTA'!#REF!</f>
        <v>#REF!</v>
      </c>
      <c r="AD64" s="19" t="e">
        <f>'FACTORES EMISION CARBONO'!AB$4*'INVENTARIO PALTA'!#REF!</f>
        <v>#REF!</v>
      </c>
      <c r="AE64" s="19" t="e">
        <f>'FACTORES EMISION CARBONO'!AC$4*'INVENTARIO PALTA'!#REF!</f>
        <v>#REF!</v>
      </c>
      <c r="AF64" s="19" t="e">
        <f>'FACTORES EMISION CARBONO'!AD$4*'INVENTARIO PALTA'!#REF!</f>
        <v>#REF!</v>
      </c>
      <c r="AG64" s="19" t="e">
        <f>'FACTORES EMISION CARBONO'!AE$4*'INVENTARIO PALTA'!#REF!</f>
        <v>#REF!</v>
      </c>
      <c r="AH64" s="19" t="e">
        <f>'FACTORES EMISION CARBONO'!AF$4*'INVENTARIO PALTA'!#REF!</f>
        <v>#REF!</v>
      </c>
      <c r="AI64" s="19" t="e">
        <f>'FACTORES EMISION CARBONO'!AG$4*'INVENTARIO PALTA'!#REF!</f>
        <v>#REF!</v>
      </c>
      <c r="AJ64" s="19" t="e">
        <f>'FACTORES EMISION CARBONO'!AH$4*'INVENTARIO PALTA'!#REF!</f>
        <v>#REF!</v>
      </c>
      <c r="AK64" s="19" t="e">
        <f>'FACTORES EMISION CARBONO'!AI$4*'INVENTARIO PALTA'!#REF!</f>
        <v>#REF!</v>
      </c>
      <c r="AL64" s="19" t="e">
        <f>'FACTORES EMISION CARBONO'!AJ$4*'INVENTARIO PALTA'!#REF!</f>
        <v>#REF!</v>
      </c>
      <c r="AN64" s="23" t="e">
        <f t="shared" si="2"/>
        <v>#REF!</v>
      </c>
      <c r="AO64" t="e">
        <f>AN64/'INVENTARIO PALTA'!#REF!</f>
        <v>#REF!</v>
      </c>
    </row>
    <row r="65" spans="1:41" hidden="1" x14ac:dyDescent="0.3">
      <c r="A65" s="7" t="s">
        <v>30</v>
      </c>
      <c r="B65" s="2">
        <v>2020</v>
      </c>
      <c r="C65" s="2" t="s">
        <v>15</v>
      </c>
      <c r="D65" s="20" t="e">
        <f>'FACTORES EMISION CARBONO'!B$4*'INVENTARIO PALTA'!#REF!</f>
        <v>#REF!</v>
      </c>
      <c r="E65" s="20" t="e">
        <f>'FACTORES EMISION CARBONO'!C$4*'INVENTARIO PALTA'!#REF!</f>
        <v>#REF!</v>
      </c>
      <c r="F65" s="20" t="e">
        <f>'FACTORES EMISION CARBONO'!D$4*'INVENTARIO PALTA'!#REF!</f>
        <v>#REF!</v>
      </c>
      <c r="G65" s="20" t="e">
        <f>'FACTORES EMISION CARBONO'!E$4*'INVENTARIO PALTA'!#REF!</f>
        <v>#REF!</v>
      </c>
      <c r="H65" s="20" t="e">
        <f>'FACTORES EMISION CARBONO'!F$4*'INVENTARIO PALTA'!#REF!</f>
        <v>#REF!</v>
      </c>
      <c r="I65" s="20" t="e">
        <f>'FACTORES EMISION CARBONO'!G$4*'INVENTARIO PALTA'!#REF!</f>
        <v>#REF!</v>
      </c>
      <c r="J65" s="20" t="e">
        <f>'FACTORES EMISION CARBONO'!H$4*'INVENTARIO PALTA'!#REF!</f>
        <v>#REF!</v>
      </c>
      <c r="K65" s="20" t="e">
        <f>'FACTORES EMISION CARBONO'!I$4*'INVENTARIO PALTA'!#REF!</f>
        <v>#REF!</v>
      </c>
      <c r="L65" s="20" t="e">
        <f>'FACTORES EMISION CARBONO'!J$4*'INVENTARIO PALTA'!#REF!</f>
        <v>#REF!</v>
      </c>
      <c r="M65" s="20" t="e">
        <f>'FACTORES EMISION CARBONO'!K$4*'INVENTARIO PALTA'!#REF!</f>
        <v>#REF!</v>
      </c>
      <c r="N65" s="20" t="e">
        <f>'FACTORES EMISION CARBONO'!L$4*'INVENTARIO PALTA'!#REF!</f>
        <v>#REF!</v>
      </c>
      <c r="O65" s="20" t="e">
        <f>'FACTORES EMISION CARBONO'!M$4*'INVENTARIO PALTA'!#REF!</f>
        <v>#REF!</v>
      </c>
      <c r="P65" s="20" t="e">
        <f>'FACTORES EMISION CARBONO'!N$4*'INVENTARIO PALTA'!#REF!</f>
        <v>#REF!</v>
      </c>
      <c r="Q65" s="20" t="e">
        <f>'FACTORES EMISION CARBONO'!O$4*'INVENTARIO PALTA'!#REF!</f>
        <v>#REF!</v>
      </c>
      <c r="R65" s="20" t="e">
        <f>'FACTORES EMISION CARBONO'!P$4*'INVENTARIO PALTA'!#REF!</f>
        <v>#REF!</v>
      </c>
      <c r="S65" s="20" t="e">
        <f>'FACTORES EMISION CARBONO'!Q$4*'INVENTARIO PALTA'!#REF!</f>
        <v>#REF!</v>
      </c>
      <c r="T65" s="20" t="e">
        <f>'FACTORES EMISION CARBONO'!R$4*'INVENTARIO PALTA'!#REF!</f>
        <v>#REF!</v>
      </c>
      <c r="U65" s="20" t="e">
        <f>'FACTORES EMISION CARBONO'!S$4*'INVENTARIO PALTA'!#REF!</f>
        <v>#REF!</v>
      </c>
      <c r="V65" s="20" t="e">
        <f>'FACTORES EMISION CARBONO'!T$4*'INVENTARIO PALTA'!#REF!</f>
        <v>#REF!</v>
      </c>
      <c r="W65" s="20" t="e">
        <f>'FACTORES EMISION CARBONO'!U$4*'INVENTARIO PALTA'!#REF!</f>
        <v>#REF!</v>
      </c>
      <c r="X65" s="20" t="e">
        <f>'FACTORES EMISION CARBONO'!V$4*'INVENTARIO PALTA'!#REF!</f>
        <v>#REF!</v>
      </c>
      <c r="Y65" s="20" t="e">
        <f>'FACTORES EMISION CARBONO'!W$4*'INVENTARIO PALTA'!#REF!</f>
        <v>#REF!</v>
      </c>
      <c r="Z65" s="20" t="e">
        <f>'FACTORES EMISION CARBONO'!X$4*'INVENTARIO PALTA'!#REF!</f>
        <v>#REF!</v>
      </c>
      <c r="AA65" s="20" t="e">
        <f>'FACTORES EMISION CARBONO'!Y$4*'INVENTARIO PALTA'!#REF!</f>
        <v>#REF!</v>
      </c>
      <c r="AB65" s="20" t="e">
        <f>'FACTORES EMISION CARBONO'!Z$4*'INVENTARIO PALTA'!#REF!</f>
        <v>#REF!</v>
      </c>
      <c r="AC65" s="20" t="e">
        <f>'FACTORES EMISION CARBONO'!AA$4*'INVENTARIO PALTA'!#REF!</f>
        <v>#REF!</v>
      </c>
      <c r="AD65" s="20" t="e">
        <f>'FACTORES EMISION CARBONO'!AB$4*'INVENTARIO PALTA'!#REF!</f>
        <v>#REF!</v>
      </c>
      <c r="AE65" s="20" t="e">
        <f>'FACTORES EMISION CARBONO'!AC$4*'INVENTARIO PALTA'!#REF!</f>
        <v>#REF!</v>
      </c>
      <c r="AF65" s="20" t="e">
        <f>'FACTORES EMISION CARBONO'!AD$4*'INVENTARIO PALTA'!#REF!</f>
        <v>#REF!</v>
      </c>
      <c r="AG65" s="20" t="e">
        <f>'FACTORES EMISION CARBONO'!AE$4*'INVENTARIO PALTA'!#REF!</f>
        <v>#REF!</v>
      </c>
      <c r="AH65" s="20" t="e">
        <f>'FACTORES EMISION CARBONO'!AF$4*'INVENTARIO PALTA'!#REF!</f>
        <v>#REF!</v>
      </c>
      <c r="AI65" s="20" t="e">
        <f>'FACTORES EMISION CARBONO'!AG$4*'INVENTARIO PALTA'!#REF!</f>
        <v>#REF!</v>
      </c>
      <c r="AJ65" s="20" t="e">
        <f>'FACTORES EMISION CARBONO'!AH$4*'INVENTARIO PALTA'!#REF!</f>
        <v>#REF!</v>
      </c>
      <c r="AK65" s="20" t="e">
        <f>'FACTORES EMISION CARBONO'!AI$4*'INVENTARIO PALTA'!#REF!</f>
        <v>#REF!</v>
      </c>
      <c r="AL65" s="20" t="e">
        <f>'FACTORES EMISION CARBONO'!AJ$4*'INVENTARIO PALTA'!#REF!</f>
        <v>#REF!</v>
      </c>
      <c r="AN65" s="23" t="e">
        <f t="shared" si="2"/>
        <v>#REF!</v>
      </c>
      <c r="AO65" t="e">
        <f>AN65/'INVENTARIO PALTA'!#REF!</f>
        <v>#REF!</v>
      </c>
    </row>
    <row r="66" spans="1:41" hidden="1" x14ac:dyDescent="0.3">
      <c r="A66" s="7" t="s">
        <v>30</v>
      </c>
      <c r="B66" s="2">
        <v>2020</v>
      </c>
      <c r="C66" s="2" t="s">
        <v>4</v>
      </c>
      <c r="D66" s="20" t="e">
        <f>'FACTORES EMISION CARBONO'!B$4*'INVENTARIO PALTA'!#REF!</f>
        <v>#REF!</v>
      </c>
      <c r="E66" s="20" t="e">
        <f>'FACTORES EMISION CARBONO'!C$4*'INVENTARIO PALTA'!#REF!</f>
        <v>#REF!</v>
      </c>
      <c r="F66" s="20" t="e">
        <f>'FACTORES EMISION CARBONO'!D$4*'INVENTARIO PALTA'!#REF!</f>
        <v>#REF!</v>
      </c>
      <c r="G66" s="20" t="e">
        <f>'FACTORES EMISION CARBONO'!E$4*'INVENTARIO PALTA'!#REF!</f>
        <v>#REF!</v>
      </c>
      <c r="H66" s="20" t="e">
        <f>'FACTORES EMISION CARBONO'!F$4*'INVENTARIO PALTA'!#REF!</f>
        <v>#REF!</v>
      </c>
      <c r="I66" s="20" t="e">
        <f>'FACTORES EMISION CARBONO'!G$4*'INVENTARIO PALTA'!#REF!</f>
        <v>#REF!</v>
      </c>
      <c r="J66" s="20" t="e">
        <f>'FACTORES EMISION CARBONO'!H$4*'INVENTARIO PALTA'!#REF!</f>
        <v>#REF!</v>
      </c>
      <c r="K66" s="20" t="e">
        <f>'FACTORES EMISION CARBONO'!I$4*'INVENTARIO PALTA'!#REF!</f>
        <v>#REF!</v>
      </c>
      <c r="L66" s="20" t="e">
        <f>'FACTORES EMISION CARBONO'!J$4*'INVENTARIO PALTA'!#REF!</f>
        <v>#REF!</v>
      </c>
      <c r="M66" s="20" t="e">
        <f>'FACTORES EMISION CARBONO'!K$4*'INVENTARIO PALTA'!#REF!</f>
        <v>#REF!</v>
      </c>
      <c r="N66" s="20" t="e">
        <f>'FACTORES EMISION CARBONO'!L$4*'INVENTARIO PALTA'!#REF!</f>
        <v>#REF!</v>
      </c>
      <c r="O66" s="20" t="e">
        <f>'FACTORES EMISION CARBONO'!M$4*'INVENTARIO PALTA'!#REF!</f>
        <v>#REF!</v>
      </c>
      <c r="P66" s="20" t="e">
        <f>'FACTORES EMISION CARBONO'!N$4*'INVENTARIO PALTA'!#REF!</f>
        <v>#REF!</v>
      </c>
      <c r="Q66" s="20" t="e">
        <f>'FACTORES EMISION CARBONO'!O$4*'INVENTARIO PALTA'!#REF!</f>
        <v>#REF!</v>
      </c>
      <c r="R66" s="20" t="e">
        <f>'FACTORES EMISION CARBONO'!P$4*'INVENTARIO PALTA'!#REF!</f>
        <v>#REF!</v>
      </c>
      <c r="S66" s="20" t="e">
        <f>'FACTORES EMISION CARBONO'!Q$4*'INVENTARIO PALTA'!#REF!</f>
        <v>#REF!</v>
      </c>
      <c r="T66" s="20" t="e">
        <f>'FACTORES EMISION CARBONO'!R$4*'INVENTARIO PALTA'!#REF!</f>
        <v>#REF!</v>
      </c>
      <c r="U66" s="20" t="e">
        <f>'FACTORES EMISION CARBONO'!S$4*'INVENTARIO PALTA'!#REF!</f>
        <v>#REF!</v>
      </c>
      <c r="V66" s="20" t="e">
        <f>'FACTORES EMISION CARBONO'!T$4*'INVENTARIO PALTA'!#REF!</f>
        <v>#REF!</v>
      </c>
      <c r="W66" s="20" t="e">
        <f>'FACTORES EMISION CARBONO'!U$4*'INVENTARIO PALTA'!#REF!</f>
        <v>#REF!</v>
      </c>
      <c r="X66" s="20" t="e">
        <f>'FACTORES EMISION CARBONO'!V$4*'INVENTARIO PALTA'!#REF!</f>
        <v>#REF!</v>
      </c>
      <c r="Y66" s="20" t="e">
        <f>'FACTORES EMISION CARBONO'!W$4*'INVENTARIO PALTA'!#REF!</f>
        <v>#REF!</v>
      </c>
      <c r="Z66" s="20" t="e">
        <f>'FACTORES EMISION CARBONO'!X$4*'INVENTARIO PALTA'!#REF!</f>
        <v>#REF!</v>
      </c>
      <c r="AA66" s="20" t="e">
        <f>'FACTORES EMISION CARBONO'!Y$4*'INVENTARIO PALTA'!#REF!</f>
        <v>#REF!</v>
      </c>
      <c r="AB66" s="20" t="e">
        <f>'FACTORES EMISION CARBONO'!Z$4*'INVENTARIO PALTA'!#REF!</f>
        <v>#REF!</v>
      </c>
      <c r="AC66" s="20" t="e">
        <f>'FACTORES EMISION CARBONO'!AA$4*'INVENTARIO PALTA'!#REF!</f>
        <v>#REF!</v>
      </c>
      <c r="AD66" s="20" t="e">
        <f>'FACTORES EMISION CARBONO'!AB$4*'INVENTARIO PALTA'!#REF!</f>
        <v>#REF!</v>
      </c>
      <c r="AE66" s="20" t="e">
        <f>'FACTORES EMISION CARBONO'!AC$4*'INVENTARIO PALTA'!#REF!</f>
        <v>#REF!</v>
      </c>
      <c r="AF66" s="20" t="e">
        <f>'FACTORES EMISION CARBONO'!AD$4*'INVENTARIO PALTA'!#REF!</f>
        <v>#REF!</v>
      </c>
      <c r="AG66" s="20" t="e">
        <f>'FACTORES EMISION CARBONO'!AE$4*'INVENTARIO PALTA'!#REF!</f>
        <v>#REF!</v>
      </c>
      <c r="AH66" s="20" t="e">
        <f>'FACTORES EMISION CARBONO'!AF$4*'INVENTARIO PALTA'!#REF!</f>
        <v>#REF!</v>
      </c>
      <c r="AI66" s="20" t="e">
        <f>'FACTORES EMISION CARBONO'!AG$4*'INVENTARIO PALTA'!#REF!</f>
        <v>#REF!</v>
      </c>
      <c r="AJ66" s="20" t="e">
        <f>'FACTORES EMISION CARBONO'!AH$4*'INVENTARIO PALTA'!#REF!</f>
        <v>#REF!</v>
      </c>
      <c r="AK66" s="20" t="e">
        <f>'FACTORES EMISION CARBONO'!AI$4*'INVENTARIO PALTA'!#REF!</f>
        <v>#REF!</v>
      </c>
      <c r="AL66" s="20" t="e">
        <f>'FACTORES EMISION CARBONO'!AJ$4*'INVENTARIO PALTA'!#REF!</f>
        <v>#REF!</v>
      </c>
      <c r="AN66" s="23" t="e">
        <f t="shared" si="2"/>
        <v>#REF!</v>
      </c>
      <c r="AO66" t="e">
        <f>AN66/'INVENTARIO PALTA'!#REF!</f>
        <v>#REF!</v>
      </c>
    </row>
    <row r="67" spans="1:41" hidden="1" x14ac:dyDescent="0.3">
      <c r="A67" s="7" t="s">
        <v>30</v>
      </c>
      <c r="B67" s="2">
        <v>2020</v>
      </c>
      <c r="C67" s="2" t="s">
        <v>5</v>
      </c>
      <c r="D67" s="20" t="e">
        <f>'FACTORES EMISION CARBONO'!B$4*'INVENTARIO PALTA'!#REF!</f>
        <v>#REF!</v>
      </c>
      <c r="E67" s="20" t="e">
        <f>'FACTORES EMISION CARBONO'!C$4*'INVENTARIO PALTA'!#REF!</f>
        <v>#REF!</v>
      </c>
      <c r="F67" s="20" t="e">
        <f>'FACTORES EMISION CARBONO'!D$4*'INVENTARIO PALTA'!#REF!</f>
        <v>#REF!</v>
      </c>
      <c r="G67" s="20" t="e">
        <f>'FACTORES EMISION CARBONO'!E$4*'INVENTARIO PALTA'!#REF!</f>
        <v>#REF!</v>
      </c>
      <c r="H67" s="20" t="e">
        <f>'FACTORES EMISION CARBONO'!F$4*'INVENTARIO PALTA'!#REF!</f>
        <v>#REF!</v>
      </c>
      <c r="I67" s="20" t="e">
        <f>'FACTORES EMISION CARBONO'!G$4*'INVENTARIO PALTA'!#REF!</f>
        <v>#REF!</v>
      </c>
      <c r="J67" s="20" t="e">
        <f>'FACTORES EMISION CARBONO'!H$4*'INVENTARIO PALTA'!#REF!</f>
        <v>#REF!</v>
      </c>
      <c r="K67" s="20" t="e">
        <f>'FACTORES EMISION CARBONO'!I$4*'INVENTARIO PALTA'!#REF!</f>
        <v>#REF!</v>
      </c>
      <c r="L67" s="20" t="e">
        <f>'FACTORES EMISION CARBONO'!J$4*'INVENTARIO PALTA'!#REF!</f>
        <v>#REF!</v>
      </c>
      <c r="M67" s="20" t="e">
        <f>'FACTORES EMISION CARBONO'!K$4*'INVENTARIO PALTA'!#REF!</f>
        <v>#REF!</v>
      </c>
      <c r="N67" s="20" t="e">
        <f>'FACTORES EMISION CARBONO'!L$4*'INVENTARIO PALTA'!#REF!</f>
        <v>#REF!</v>
      </c>
      <c r="O67" s="20" t="e">
        <f>'FACTORES EMISION CARBONO'!M$4*'INVENTARIO PALTA'!#REF!</f>
        <v>#REF!</v>
      </c>
      <c r="P67" s="20" t="e">
        <f>'FACTORES EMISION CARBONO'!N$4*'INVENTARIO PALTA'!#REF!</f>
        <v>#REF!</v>
      </c>
      <c r="Q67" s="20" t="e">
        <f>'FACTORES EMISION CARBONO'!O$4*'INVENTARIO PALTA'!#REF!</f>
        <v>#REF!</v>
      </c>
      <c r="R67" s="20" t="e">
        <f>'FACTORES EMISION CARBONO'!P$4*'INVENTARIO PALTA'!#REF!</f>
        <v>#REF!</v>
      </c>
      <c r="S67" s="20" t="e">
        <f>'FACTORES EMISION CARBONO'!Q$4*'INVENTARIO PALTA'!#REF!</f>
        <v>#REF!</v>
      </c>
      <c r="T67" s="20" t="e">
        <f>'FACTORES EMISION CARBONO'!R$4*'INVENTARIO PALTA'!#REF!</f>
        <v>#REF!</v>
      </c>
      <c r="U67" s="20" t="e">
        <f>'FACTORES EMISION CARBONO'!S$4*'INVENTARIO PALTA'!#REF!</f>
        <v>#REF!</v>
      </c>
      <c r="V67" s="20" t="e">
        <f>'FACTORES EMISION CARBONO'!T$4*'INVENTARIO PALTA'!#REF!</f>
        <v>#REF!</v>
      </c>
      <c r="W67" s="20" t="e">
        <f>'FACTORES EMISION CARBONO'!U$4*'INVENTARIO PALTA'!#REF!</f>
        <v>#REF!</v>
      </c>
      <c r="X67" s="20" t="e">
        <f>'FACTORES EMISION CARBONO'!V$4*'INVENTARIO PALTA'!#REF!</f>
        <v>#REF!</v>
      </c>
      <c r="Y67" s="20" t="e">
        <f>'FACTORES EMISION CARBONO'!W$4*'INVENTARIO PALTA'!#REF!</f>
        <v>#REF!</v>
      </c>
      <c r="Z67" s="20" t="e">
        <f>'FACTORES EMISION CARBONO'!X$4*'INVENTARIO PALTA'!#REF!</f>
        <v>#REF!</v>
      </c>
      <c r="AA67" s="20" t="e">
        <f>'FACTORES EMISION CARBONO'!Y$4*'INVENTARIO PALTA'!#REF!</f>
        <v>#REF!</v>
      </c>
      <c r="AB67" s="20" t="e">
        <f>'FACTORES EMISION CARBONO'!Z$4*'INVENTARIO PALTA'!#REF!</f>
        <v>#REF!</v>
      </c>
      <c r="AC67" s="20" t="e">
        <f>'FACTORES EMISION CARBONO'!AA$4*'INVENTARIO PALTA'!#REF!</f>
        <v>#REF!</v>
      </c>
      <c r="AD67" s="20" t="e">
        <f>'FACTORES EMISION CARBONO'!AB$4*'INVENTARIO PALTA'!#REF!</f>
        <v>#REF!</v>
      </c>
      <c r="AE67" s="20" t="e">
        <f>'FACTORES EMISION CARBONO'!AC$4*'INVENTARIO PALTA'!#REF!</f>
        <v>#REF!</v>
      </c>
      <c r="AF67" s="20" t="e">
        <f>'FACTORES EMISION CARBONO'!AD$4*'INVENTARIO PALTA'!#REF!</f>
        <v>#REF!</v>
      </c>
      <c r="AG67" s="20" t="e">
        <f>'FACTORES EMISION CARBONO'!AE$4*'INVENTARIO PALTA'!#REF!</f>
        <v>#REF!</v>
      </c>
      <c r="AH67" s="20" t="e">
        <f>'FACTORES EMISION CARBONO'!AF$4*'INVENTARIO PALTA'!#REF!</f>
        <v>#REF!</v>
      </c>
      <c r="AI67" s="20" t="e">
        <f>'FACTORES EMISION CARBONO'!AG$4*'INVENTARIO PALTA'!#REF!</f>
        <v>#REF!</v>
      </c>
      <c r="AJ67" s="20" t="e">
        <f>'FACTORES EMISION CARBONO'!AH$4*'INVENTARIO PALTA'!#REF!</f>
        <v>#REF!</v>
      </c>
      <c r="AK67" s="20" t="e">
        <f>'FACTORES EMISION CARBONO'!AI$4*'INVENTARIO PALTA'!#REF!</f>
        <v>#REF!</v>
      </c>
      <c r="AL67" s="20" t="e">
        <f>'FACTORES EMISION CARBONO'!AJ$4*'INVENTARIO PALTA'!#REF!</f>
        <v>#REF!</v>
      </c>
      <c r="AN67" s="23" t="e">
        <f t="shared" si="2"/>
        <v>#REF!</v>
      </c>
      <c r="AO67" t="e">
        <f>AN67/'INVENTARIO PALTA'!#REF!</f>
        <v>#REF!</v>
      </c>
    </row>
    <row r="68" spans="1:41" hidden="1" x14ac:dyDescent="0.3">
      <c r="A68" s="7" t="s">
        <v>30</v>
      </c>
      <c r="B68" s="2">
        <v>2020</v>
      </c>
      <c r="C68" s="2" t="s">
        <v>6</v>
      </c>
      <c r="D68" s="20" t="e">
        <f>'FACTORES EMISION CARBONO'!B$4*'INVENTARIO PALTA'!#REF!</f>
        <v>#REF!</v>
      </c>
      <c r="E68" s="20" t="e">
        <f>'FACTORES EMISION CARBONO'!C$4*'INVENTARIO PALTA'!#REF!</f>
        <v>#REF!</v>
      </c>
      <c r="F68" s="20" t="e">
        <f>'FACTORES EMISION CARBONO'!D$4*'INVENTARIO PALTA'!#REF!</f>
        <v>#REF!</v>
      </c>
      <c r="G68" s="20" t="e">
        <f>'FACTORES EMISION CARBONO'!E$4*'INVENTARIO PALTA'!#REF!</f>
        <v>#REF!</v>
      </c>
      <c r="H68" s="20" t="e">
        <f>'FACTORES EMISION CARBONO'!F$4*'INVENTARIO PALTA'!#REF!</f>
        <v>#REF!</v>
      </c>
      <c r="I68" s="20" t="e">
        <f>'FACTORES EMISION CARBONO'!G$4*'INVENTARIO PALTA'!#REF!</f>
        <v>#REF!</v>
      </c>
      <c r="J68" s="20" t="e">
        <f>'FACTORES EMISION CARBONO'!H$4*'INVENTARIO PALTA'!#REF!</f>
        <v>#REF!</v>
      </c>
      <c r="K68" s="20" t="e">
        <f>'FACTORES EMISION CARBONO'!I$4*'INVENTARIO PALTA'!#REF!</f>
        <v>#REF!</v>
      </c>
      <c r="L68" s="20" t="e">
        <f>'FACTORES EMISION CARBONO'!J$4*'INVENTARIO PALTA'!#REF!</f>
        <v>#REF!</v>
      </c>
      <c r="M68" s="20" t="e">
        <f>'FACTORES EMISION CARBONO'!K$4*'INVENTARIO PALTA'!#REF!</f>
        <v>#REF!</v>
      </c>
      <c r="N68" s="20" t="e">
        <f>'FACTORES EMISION CARBONO'!L$4*'INVENTARIO PALTA'!#REF!</f>
        <v>#REF!</v>
      </c>
      <c r="O68" s="20" t="e">
        <f>'FACTORES EMISION CARBONO'!M$4*'INVENTARIO PALTA'!#REF!</f>
        <v>#REF!</v>
      </c>
      <c r="P68" s="20" t="e">
        <f>'FACTORES EMISION CARBONO'!N$4*'INVENTARIO PALTA'!#REF!</f>
        <v>#REF!</v>
      </c>
      <c r="Q68" s="20" t="e">
        <f>'FACTORES EMISION CARBONO'!O$4*'INVENTARIO PALTA'!#REF!</f>
        <v>#REF!</v>
      </c>
      <c r="R68" s="20" t="e">
        <f>'FACTORES EMISION CARBONO'!P$4*'INVENTARIO PALTA'!#REF!</f>
        <v>#REF!</v>
      </c>
      <c r="S68" s="20" t="e">
        <f>'FACTORES EMISION CARBONO'!Q$4*'INVENTARIO PALTA'!#REF!</f>
        <v>#REF!</v>
      </c>
      <c r="T68" s="20" t="e">
        <f>'FACTORES EMISION CARBONO'!R$4*'INVENTARIO PALTA'!#REF!</f>
        <v>#REF!</v>
      </c>
      <c r="U68" s="20" t="e">
        <f>'FACTORES EMISION CARBONO'!S$4*'INVENTARIO PALTA'!#REF!</f>
        <v>#REF!</v>
      </c>
      <c r="V68" s="20" t="e">
        <f>'FACTORES EMISION CARBONO'!T$4*'INVENTARIO PALTA'!#REF!</f>
        <v>#REF!</v>
      </c>
      <c r="W68" s="20" t="e">
        <f>'FACTORES EMISION CARBONO'!U$4*'INVENTARIO PALTA'!#REF!</f>
        <v>#REF!</v>
      </c>
      <c r="X68" s="20" t="e">
        <f>'FACTORES EMISION CARBONO'!V$4*'INVENTARIO PALTA'!#REF!</f>
        <v>#REF!</v>
      </c>
      <c r="Y68" s="20" t="e">
        <f>'FACTORES EMISION CARBONO'!W$4*'INVENTARIO PALTA'!#REF!</f>
        <v>#REF!</v>
      </c>
      <c r="Z68" s="20" t="e">
        <f>'FACTORES EMISION CARBONO'!X$4*'INVENTARIO PALTA'!#REF!</f>
        <v>#REF!</v>
      </c>
      <c r="AA68" s="20" t="e">
        <f>'FACTORES EMISION CARBONO'!Y$4*'INVENTARIO PALTA'!#REF!</f>
        <v>#REF!</v>
      </c>
      <c r="AB68" s="20" t="e">
        <f>'FACTORES EMISION CARBONO'!Z$4*'INVENTARIO PALTA'!#REF!</f>
        <v>#REF!</v>
      </c>
      <c r="AC68" s="20" t="e">
        <f>'FACTORES EMISION CARBONO'!AA$4*'INVENTARIO PALTA'!#REF!</f>
        <v>#REF!</v>
      </c>
      <c r="AD68" s="20" t="e">
        <f>'FACTORES EMISION CARBONO'!AB$4*'INVENTARIO PALTA'!#REF!</f>
        <v>#REF!</v>
      </c>
      <c r="AE68" s="20" t="e">
        <f>'FACTORES EMISION CARBONO'!AC$4*'INVENTARIO PALTA'!#REF!</f>
        <v>#REF!</v>
      </c>
      <c r="AF68" s="20" t="e">
        <f>'FACTORES EMISION CARBONO'!AD$4*'INVENTARIO PALTA'!#REF!</f>
        <v>#REF!</v>
      </c>
      <c r="AG68" s="20" t="e">
        <f>'FACTORES EMISION CARBONO'!AE$4*'INVENTARIO PALTA'!#REF!</f>
        <v>#REF!</v>
      </c>
      <c r="AH68" s="20" t="e">
        <f>'FACTORES EMISION CARBONO'!AF$4*'INVENTARIO PALTA'!#REF!</f>
        <v>#REF!</v>
      </c>
      <c r="AI68" s="20" t="e">
        <f>'FACTORES EMISION CARBONO'!AG$4*'INVENTARIO PALTA'!#REF!</f>
        <v>#REF!</v>
      </c>
      <c r="AJ68" s="20" t="e">
        <f>'FACTORES EMISION CARBONO'!AH$4*'INVENTARIO PALTA'!#REF!</f>
        <v>#REF!</v>
      </c>
      <c r="AK68" s="20" t="e">
        <f>'FACTORES EMISION CARBONO'!AI$4*'INVENTARIO PALTA'!#REF!</f>
        <v>#REF!</v>
      </c>
      <c r="AL68" s="20" t="e">
        <f>'FACTORES EMISION CARBONO'!AJ$4*'INVENTARIO PALTA'!#REF!</f>
        <v>#REF!</v>
      </c>
      <c r="AN68" s="23" t="e">
        <f t="shared" si="2"/>
        <v>#REF!</v>
      </c>
      <c r="AO68" t="e">
        <f>AN68/'INVENTARIO PALTA'!#REF!</f>
        <v>#REF!</v>
      </c>
    </row>
    <row r="69" spans="1:41" hidden="1" x14ac:dyDescent="0.3">
      <c r="A69" s="7" t="s">
        <v>30</v>
      </c>
      <c r="B69" s="2">
        <v>2020</v>
      </c>
      <c r="C69" s="2" t="s">
        <v>7</v>
      </c>
      <c r="D69" s="20" t="e">
        <f>'FACTORES EMISION CARBONO'!B$4*'INVENTARIO PALTA'!#REF!</f>
        <v>#REF!</v>
      </c>
      <c r="E69" s="20" t="e">
        <f>'FACTORES EMISION CARBONO'!C$4*'INVENTARIO PALTA'!#REF!</f>
        <v>#REF!</v>
      </c>
      <c r="F69" s="20" t="e">
        <f>'FACTORES EMISION CARBONO'!D$4*'INVENTARIO PALTA'!#REF!</f>
        <v>#REF!</v>
      </c>
      <c r="G69" s="20" t="e">
        <f>'FACTORES EMISION CARBONO'!E$4*'INVENTARIO PALTA'!#REF!</f>
        <v>#REF!</v>
      </c>
      <c r="H69" s="20" t="e">
        <f>'FACTORES EMISION CARBONO'!F$4*'INVENTARIO PALTA'!#REF!</f>
        <v>#REF!</v>
      </c>
      <c r="I69" s="20" t="e">
        <f>'FACTORES EMISION CARBONO'!G$4*'INVENTARIO PALTA'!#REF!</f>
        <v>#REF!</v>
      </c>
      <c r="J69" s="20" t="e">
        <f>'FACTORES EMISION CARBONO'!H$4*'INVENTARIO PALTA'!#REF!</f>
        <v>#REF!</v>
      </c>
      <c r="K69" s="20" t="e">
        <f>'FACTORES EMISION CARBONO'!I$4*'INVENTARIO PALTA'!#REF!</f>
        <v>#REF!</v>
      </c>
      <c r="L69" s="20" t="e">
        <f>'FACTORES EMISION CARBONO'!J$4*'INVENTARIO PALTA'!#REF!</f>
        <v>#REF!</v>
      </c>
      <c r="M69" s="20" t="e">
        <f>'FACTORES EMISION CARBONO'!K$4*'INVENTARIO PALTA'!#REF!</f>
        <v>#REF!</v>
      </c>
      <c r="N69" s="20" t="e">
        <f>'FACTORES EMISION CARBONO'!L$4*'INVENTARIO PALTA'!#REF!</f>
        <v>#REF!</v>
      </c>
      <c r="O69" s="20" t="e">
        <f>'FACTORES EMISION CARBONO'!M$4*'INVENTARIO PALTA'!#REF!</f>
        <v>#REF!</v>
      </c>
      <c r="P69" s="20" t="e">
        <f>'FACTORES EMISION CARBONO'!N$4*'INVENTARIO PALTA'!#REF!</f>
        <v>#REF!</v>
      </c>
      <c r="Q69" s="20" t="e">
        <f>'FACTORES EMISION CARBONO'!O$4*'INVENTARIO PALTA'!#REF!</f>
        <v>#REF!</v>
      </c>
      <c r="R69" s="20" t="e">
        <f>'FACTORES EMISION CARBONO'!P$4*'INVENTARIO PALTA'!#REF!</f>
        <v>#REF!</v>
      </c>
      <c r="S69" s="20" t="e">
        <f>'FACTORES EMISION CARBONO'!Q$4*'INVENTARIO PALTA'!#REF!</f>
        <v>#REF!</v>
      </c>
      <c r="T69" s="20" t="e">
        <f>'FACTORES EMISION CARBONO'!R$4*'INVENTARIO PALTA'!#REF!</f>
        <v>#REF!</v>
      </c>
      <c r="U69" s="20" t="e">
        <f>'FACTORES EMISION CARBONO'!S$4*'INVENTARIO PALTA'!#REF!</f>
        <v>#REF!</v>
      </c>
      <c r="V69" s="20" t="e">
        <f>'FACTORES EMISION CARBONO'!T$4*'INVENTARIO PALTA'!#REF!</f>
        <v>#REF!</v>
      </c>
      <c r="W69" s="20" t="e">
        <f>'FACTORES EMISION CARBONO'!U$4*'INVENTARIO PALTA'!#REF!</f>
        <v>#REF!</v>
      </c>
      <c r="X69" s="20" t="e">
        <f>'FACTORES EMISION CARBONO'!V$4*'INVENTARIO PALTA'!#REF!</f>
        <v>#REF!</v>
      </c>
      <c r="Y69" s="20" t="e">
        <f>'FACTORES EMISION CARBONO'!W$4*'INVENTARIO PALTA'!#REF!</f>
        <v>#REF!</v>
      </c>
      <c r="Z69" s="20" t="e">
        <f>'FACTORES EMISION CARBONO'!X$4*'INVENTARIO PALTA'!#REF!</f>
        <v>#REF!</v>
      </c>
      <c r="AA69" s="20" t="e">
        <f>'FACTORES EMISION CARBONO'!Y$4*'INVENTARIO PALTA'!#REF!</f>
        <v>#REF!</v>
      </c>
      <c r="AB69" s="20" t="e">
        <f>'FACTORES EMISION CARBONO'!Z$4*'INVENTARIO PALTA'!#REF!</f>
        <v>#REF!</v>
      </c>
      <c r="AC69" s="20" t="e">
        <f>'FACTORES EMISION CARBONO'!AA$4*'INVENTARIO PALTA'!#REF!</f>
        <v>#REF!</v>
      </c>
      <c r="AD69" s="20" t="e">
        <f>'FACTORES EMISION CARBONO'!AB$4*'INVENTARIO PALTA'!#REF!</f>
        <v>#REF!</v>
      </c>
      <c r="AE69" s="20" t="e">
        <f>'FACTORES EMISION CARBONO'!AC$4*'INVENTARIO PALTA'!#REF!</f>
        <v>#REF!</v>
      </c>
      <c r="AF69" s="20" t="e">
        <f>'FACTORES EMISION CARBONO'!AD$4*'INVENTARIO PALTA'!#REF!</f>
        <v>#REF!</v>
      </c>
      <c r="AG69" s="20" t="e">
        <f>'FACTORES EMISION CARBONO'!AE$4*'INVENTARIO PALTA'!#REF!</f>
        <v>#REF!</v>
      </c>
      <c r="AH69" s="20" t="e">
        <f>'FACTORES EMISION CARBONO'!AF$4*'INVENTARIO PALTA'!#REF!</f>
        <v>#REF!</v>
      </c>
      <c r="AI69" s="20" t="e">
        <f>'FACTORES EMISION CARBONO'!AG$4*'INVENTARIO PALTA'!#REF!</f>
        <v>#REF!</v>
      </c>
      <c r="AJ69" s="20" t="e">
        <f>'FACTORES EMISION CARBONO'!AH$4*'INVENTARIO PALTA'!#REF!</f>
        <v>#REF!</v>
      </c>
      <c r="AK69" s="20" t="e">
        <f>'FACTORES EMISION CARBONO'!AI$4*'INVENTARIO PALTA'!#REF!</f>
        <v>#REF!</v>
      </c>
      <c r="AL69" s="20" t="e">
        <f>'FACTORES EMISION CARBONO'!AJ$4*'INVENTARIO PALTA'!#REF!</f>
        <v>#REF!</v>
      </c>
      <c r="AN69" s="23" t="e">
        <f t="shared" si="2"/>
        <v>#REF!</v>
      </c>
      <c r="AO69" t="e">
        <f>AN69/'INVENTARIO PALTA'!#REF!</f>
        <v>#REF!</v>
      </c>
    </row>
    <row r="70" spans="1:41" hidden="1" x14ac:dyDescent="0.3">
      <c r="A70" s="7" t="s">
        <v>30</v>
      </c>
      <c r="B70" s="2">
        <v>2020</v>
      </c>
      <c r="C70" s="2" t="s">
        <v>8</v>
      </c>
      <c r="D70" s="20" t="e">
        <f>'FACTORES EMISION CARBONO'!B$4*'INVENTARIO PALTA'!#REF!</f>
        <v>#REF!</v>
      </c>
      <c r="E70" s="20" t="e">
        <f>'FACTORES EMISION CARBONO'!C$4*'INVENTARIO PALTA'!#REF!</f>
        <v>#REF!</v>
      </c>
      <c r="F70" s="20" t="e">
        <f>'FACTORES EMISION CARBONO'!D$4*'INVENTARIO PALTA'!#REF!</f>
        <v>#REF!</v>
      </c>
      <c r="G70" s="20" t="e">
        <f>'FACTORES EMISION CARBONO'!E$4*'INVENTARIO PALTA'!#REF!</f>
        <v>#REF!</v>
      </c>
      <c r="H70" s="20" t="e">
        <f>'FACTORES EMISION CARBONO'!F$4*'INVENTARIO PALTA'!#REF!</f>
        <v>#REF!</v>
      </c>
      <c r="I70" s="20" t="e">
        <f>'FACTORES EMISION CARBONO'!G$4*'INVENTARIO PALTA'!#REF!</f>
        <v>#REF!</v>
      </c>
      <c r="J70" s="20" t="e">
        <f>'FACTORES EMISION CARBONO'!H$4*'INVENTARIO PALTA'!#REF!</f>
        <v>#REF!</v>
      </c>
      <c r="K70" s="20" t="e">
        <f>'FACTORES EMISION CARBONO'!I$4*'INVENTARIO PALTA'!#REF!</f>
        <v>#REF!</v>
      </c>
      <c r="L70" s="20" t="e">
        <f>'FACTORES EMISION CARBONO'!J$4*'INVENTARIO PALTA'!#REF!</f>
        <v>#REF!</v>
      </c>
      <c r="M70" s="20" t="e">
        <f>'FACTORES EMISION CARBONO'!K$4*'INVENTARIO PALTA'!#REF!</f>
        <v>#REF!</v>
      </c>
      <c r="N70" s="20" t="e">
        <f>'FACTORES EMISION CARBONO'!L$4*'INVENTARIO PALTA'!#REF!</f>
        <v>#REF!</v>
      </c>
      <c r="O70" s="20" t="e">
        <f>'FACTORES EMISION CARBONO'!M$4*'INVENTARIO PALTA'!#REF!</f>
        <v>#REF!</v>
      </c>
      <c r="P70" s="20" t="e">
        <f>'FACTORES EMISION CARBONO'!N$4*'INVENTARIO PALTA'!#REF!</f>
        <v>#REF!</v>
      </c>
      <c r="Q70" s="20" t="e">
        <f>'FACTORES EMISION CARBONO'!O$4*'INVENTARIO PALTA'!#REF!</f>
        <v>#REF!</v>
      </c>
      <c r="R70" s="20" t="e">
        <f>'FACTORES EMISION CARBONO'!P$4*'INVENTARIO PALTA'!#REF!</f>
        <v>#REF!</v>
      </c>
      <c r="S70" s="20" t="e">
        <f>'FACTORES EMISION CARBONO'!Q$4*'INVENTARIO PALTA'!#REF!</f>
        <v>#REF!</v>
      </c>
      <c r="T70" s="20" t="e">
        <f>'FACTORES EMISION CARBONO'!R$4*'INVENTARIO PALTA'!#REF!</f>
        <v>#REF!</v>
      </c>
      <c r="U70" s="20" t="e">
        <f>'FACTORES EMISION CARBONO'!S$4*'INVENTARIO PALTA'!#REF!</f>
        <v>#REF!</v>
      </c>
      <c r="V70" s="20" t="e">
        <f>'FACTORES EMISION CARBONO'!T$4*'INVENTARIO PALTA'!#REF!</f>
        <v>#REF!</v>
      </c>
      <c r="W70" s="20" t="e">
        <f>'FACTORES EMISION CARBONO'!U$4*'INVENTARIO PALTA'!#REF!</f>
        <v>#REF!</v>
      </c>
      <c r="X70" s="20" t="e">
        <f>'FACTORES EMISION CARBONO'!V$4*'INVENTARIO PALTA'!#REF!</f>
        <v>#REF!</v>
      </c>
      <c r="Y70" s="20" t="e">
        <f>'FACTORES EMISION CARBONO'!W$4*'INVENTARIO PALTA'!#REF!</f>
        <v>#REF!</v>
      </c>
      <c r="Z70" s="20" t="e">
        <f>'FACTORES EMISION CARBONO'!X$4*'INVENTARIO PALTA'!#REF!</f>
        <v>#REF!</v>
      </c>
      <c r="AA70" s="20" t="e">
        <f>'FACTORES EMISION CARBONO'!Y$4*'INVENTARIO PALTA'!#REF!</f>
        <v>#REF!</v>
      </c>
      <c r="AB70" s="20" t="e">
        <f>'FACTORES EMISION CARBONO'!Z$4*'INVENTARIO PALTA'!#REF!</f>
        <v>#REF!</v>
      </c>
      <c r="AC70" s="20" t="e">
        <f>'FACTORES EMISION CARBONO'!AA$4*'INVENTARIO PALTA'!#REF!</f>
        <v>#REF!</v>
      </c>
      <c r="AD70" s="20" t="e">
        <f>'FACTORES EMISION CARBONO'!AB$4*'INVENTARIO PALTA'!#REF!</f>
        <v>#REF!</v>
      </c>
      <c r="AE70" s="20" t="e">
        <f>'FACTORES EMISION CARBONO'!AC$4*'INVENTARIO PALTA'!#REF!</f>
        <v>#REF!</v>
      </c>
      <c r="AF70" s="20" t="e">
        <f>'FACTORES EMISION CARBONO'!AD$4*'INVENTARIO PALTA'!#REF!</f>
        <v>#REF!</v>
      </c>
      <c r="AG70" s="20" t="e">
        <f>'FACTORES EMISION CARBONO'!AE$4*'INVENTARIO PALTA'!#REF!</f>
        <v>#REF!</v>
      </c>
      <c r="AH70" s="20" t="e">
        <f>'FACTORES EMISION CARBONO'!AF$4*'INVENTARIO PALTA'!#REF!</f>
        <v>#REF!</v>
      </c>
      <c r="AI70" s="20" t="e">
        <f>'FACTORES EMISION CARBONO'!AG$4*'INVENTARIO PALTA'!#REF!</f>
        <v>#REF!</v>
      </c>
      <c r="AJ70" s="20" t="e">
        <f>'FACTORES EMISION CARBONO'!AH$4*'INVENTARIO PALTA'!#REF!</f>
        <v>#REF!</v>
      </c>
      <c r="AK70" s="20" t="e">
        <f>'FACTORES EMISION CARBONO'!AI$4*'INVENTARIO PALTA'!#REF!</f>
        <v>#REF!</v>
      </c>
      <c r="AL70" s="20" t="e">
        <f>'FACTORES EMISION CARBONO'!AJ$4*'INVENTARIO PALTA'!#REF!</f>
        <v>#REF!</v>
      </c>
      <c r="AN70" s="23" t="e">
        <f t="shared" si="2"/>
        <v>#REF!</v>
      </c>
      <c r="AO70" t="e">
        <f>AN70/'INVENTARIO PALTA'!#REF!</f>
        <v>#REF!</v>
      </c>
    </row>
    <row r="71" spans="1:41" hidden="1" x14ac:dyDescent="0.3">
      <c r="A71" s="7" t="s">
        <v>30</v>
      </c>
      <c r="B71" s="2">
        <v>2020</v>
      </c>
      <c r="C71" s="2" t="s">
        <v>9</v>
      </c>
      <c r="D71" s="20" t="e">
        <f>'FACTORES EMISION CARBONO'!B$4*'INVENTARIO PALTA'!#REF!</f>
        <v>#REF!</v>
      </c>
      <c r="E71" s="20" t="e">
        <f>'FACTORES EMISION CARBONO'!C$4*'INVENTARIO PALTA'!#REF!</f>
        <v>#REF!</v>
      </c>
      <c r="F71" s="20" t="e">
        <f>'FACTORES EMISION CARBONO'!D$4*'INVENTARIO PALTA'!#REF!</f>
        <v>#REF!</v>
      </c>
      <c r="G71" s="20" t="e">
        <f>'FACTORES EMISION CARBONO'!E$4*'INVENTARIO PALTA'!#REF!</f>
        <v>#REF!</v>
      </c>
      <c r="H71" s="20" t="e">
        <f>'FACTORES EMISION CARBONO'!F$4*'INVENTARIO PALTA'!#REF!</f>
        <v>#REF!</v>
      </c>
      <c r="I71" s="20" t="e">
        <f>'FACTORES EMISION CARBONO'!G$4*'INVENTARIO PALTA'!#REF!</f>
        <v>#REF!</v>
      </c>
      <c r="J71" s="20" t="e">
        <f>'FACTORES EMISION CARBONO'!H$4*'INVENTARIO PALTA'!#REF!</f>
        <v>#REF!</v>
      </c>
      <c r="K71" s="20" t="e">
        <f>'FACTORES EMISION CARBONO'!I$4*'INVENTARIO PALTA'!#REF!</f>
        <v>#REF!</v>
      </c>
      <c r="L71" s="20" t="e">
        <f>'FACTORES EMISION CARBONO'!J$4*'INVENTARIO PALTA'!#REF!</f>
        <v>#REF!</v>
      </c>
      <c r="M71" s="20" t="e">
        <f>'FACTORES EMISION CARBONO'!K$4*'INVENTARIO PALTA'!#REF!</f>
        <v>#REF!</v>
      </c>
      <c r="N71" s="20" t="e">
        <f>'FACTORES EMISION CARBONO'!L$4*'INVENTARIO PALTA'!#REF!</f>
        <v>#REF!</v>
      </c>
      <c r="O71" s="20" t="e">
        <f>'FACTORES EMISION CARBONO'!M$4*'INVENTARIO PALTA'!#REF!</f>
        <v>#REF!</v>
      </c>
      <c r="P71" s="20" t="e">
        <f>'FACTORES EMISION CARBONO'!N$4*'INVENTARIO PALTA'!#REF!</f>
        <v>#REF!</v>
      </c>
      <c r="Q71" s="20" t="e">
        <f>'FACTORES EMISION CARBONO'!O$4*'INVENTARIO PALTA'!#REF!</f>
        <v>#REF!</v>
      </c>
      <c r="R71" s="20" t="e">
        <f>'FACTORES EMISION CARBONO'!P$4*'INVENTARIO PALTA'!#REF!</f>
        <v>#REF!</v>
      </c>
      <c r="S71" s="20" t="e">
        <f>'FACTORES EMISION CARBONO'!Q$4*'INVENTARIO PALTA'!#REF!</f>
        <v>#REF!</v>
      </c>
      <c r="T71" s="20" t="e">
        <f>'FACTORES EMISION CARBONO'!R$4*'INVENTARIO PALTA'!#REF!</f>
        <v>#REF!</v>
      </c>
      <c r="U71" s="20" t="e">
        <f>'FACTORES EMISION CARBONO'!S$4*'INVENTARIO PALTA'!#REF!</f>
        <v>#REF!</v>
      </c>
      <c r="V71" s="20" t="e">
        <f>'FACTORES EMISION CARBONO'!T$4*'INVENTARIO PALTA'!#REF!</f>
        <v>#REF!</v>
      </c>
      <c r="W71" s="20" t="e">
        <f>'FACTORES EMISION CARBONO'!U$4*'INVENTARIO PALTA'!#REF!</f>
        <v>#REF!</v>
      </c>
      <c r="X71" s="20" t="e">
        <f>'FACTORES EMISION CARBONO'!V$4*'INVENTARIO PALTA'!#REF!</f>
        <v>#REF!</v>
      </c>
      <c r="Y71" s="20" t="e">
        <f>'FACTORES EMISION CARBONO'!W$4*'INVENTARIO PALTA'!#REF!</f>
        <v>#REF!</v>
      </c>
      <c r="Z71" s="20" t="e">
        <f>'FACTORES EMISION CARBONO'!X$4*'INVENTARIO PALTA'!#REF!</f>
        <v>#REF!</v>
      </c>
      <c r="AA71" s="20" t="e">
        <f>'FACTORES EMISION CARBONO'!Y$4*'INVENTARIO PALTA'!#REF!</f>
        <v>#REF!</v>
      </c>
      <c r="AB71" s="20" t="e">
        <f>'FACTORES EMISION CARBONO'!Z$4*'INVENTARIO PALTA'!#REF!</f>
        <v>#REF!</v>
      </c>
      <c r="AC71" s="20" t="e">
        <f>'FACTORES EMISION CARBONO'!AA$4*'INVENTARIO PALTA'!#REF!</f>
        <v>#REF!</v>
      </c>
      <c r="AD71" s="20" t="e">
        <f>'FACTORES EMISION CARBONO'!AB$4*'INVENTARIO PALTA'!#REF!</f>
        <v>#REF!</v>
      </c>
      <c r="AE71" s="20" t="e">
        <f>'FACTORES EMISION CARBONO'!AC$4*'INVENTARIO PALTA'!#REF!</f>
        <v>#REF!</v>
      </c>
      <c r="AF71" s="20" t="e">
        <f>'FACTORES EMISION CARBONO'!AD$4*'INVENTARIO PALTA'!#REF!</f>
        <v>#REF!</v>
      </c>
      <c r="AG71" s="20" t="e">
        <f>'FACTORES EMISION CARBONO'!AE$4*'INVENTARIO PALTA'!#REF!</f>
        <v>#REF!</v>
      </c>
      <c r="AH71" s="20" t="e">
        <f>'FACTORES EMISION CARBONO'!AF$4*'INVENTARIO PALTA'!#REF!</f>
        <v>#REF!</v>
      </c>
      <c r="AI71" s="20" t="e">
        <f>'FACTORES EMISION CARBONO'!AG$4*'INVENTARIO PALTA'!#REF!</f>
        <v>#REF!</v>
      </c>
      <c r="AJ71" s="20" t="e">
        <f>'FACTORES EMISION CARBONO'!AH$4*'INVENTARIO PALTA'!#REF!</f>
        <v>#REF!</v>
      </c>
      <c r="AK71" s="20" t="e">
        <f>'FACTORES EMISION CARBONO'!AI$4*'INVENTARIO PALTA'!#REF!</f>
        <v>#REF!</v>
      </c>
      <c r="AL71" s="20" t="e">
        <f>'FACTORES EMISION CARBONO'!AJ$4*'INVENTARIO PALTA'!#REF!</f>
        <v>#REF!</v>
      </c>
      <c r="AN71" s="23" t="e">
        <f t="shared" si="2"/>
        <v>#REF!</v>
      </c>
      <c r="AO71" t="e">
        <f>AN71/'INVENTARIO PALTA'!#REF!</f>
        <v>#REF!</v>
      </c>
    </row>
    <row r="72" spans="1:41" hidden="1" x14ac:dyDescent="0.3">
      <c r="A72" s="7" t="s">
        <v>30</v>
      </c>
      <c r="B72" s="2">
        <v>2020</v>
      </c>
      <c r="C72" s="2" t="s">
        <v>10</v>
      </c>
      <c r="D72" s="20" t="e">
        <f>'FACTORES EMISION CARBONO'!B$4*'INVENTARIO PALTA'!#REF!</f>
        <v>#REF!</v>
      </c>
      <c r="E72" s="20" t="e">
        <f>'FACTORES EMISION CARBONO'!C$4*'INVENTARIO PALTA'!#REF!</f>
        <v>#REF!</v>
      </c>
      <c r="F72" s="20" t="e">
        <f>'FACTORES EMISION CARBONO'!D$4*'INVENTARIO PALTA'!#REF!</f>
        <v>#REF!</v>
      </c>
      <c r="G72" s="20" t="e">
        <f>'FACTORES EMISION CARBONO'!E$4*'INVENTARIO PALTA'!#REF!</f>
        <v>#REF!</v>
      </c>
      <c r="H72" s="20" t="e">
        <f>'FACTORES EMISION CARBONO'!F$4*'INVENTARIO PALTA'!#REF!</f>
        <v>#REF!</v>
      </c>
      <c r="I72" s="20" t="e">
        <f>'FACTORES EMISION CARBONO'!G$4*'INVENTARIO PALTA'!#REF!</f>
        <v>#REF!</v>
      </c>
      <c r="J72" s="20" t="e">
        <f>'FACTORES EMISION CARBONO'!H$4*'INVENTARIO PALTA'!#REF!</f>
        <v>#REF!</v>
      </c>
      <c r="K72" s="20" t="e">
        <f>'FACTORES EMISION CARBONO'!I$4*'INVENTARIO PALTA'!#REF!</f>
        <v>#REF!</v>
      </c>
      <c r="L72" s="20" t="e">
        <f>'FACTORES EMISION CARBONO'!J$4*'INVENTARIO PALTA'!#REF!</f>
        <v>#REF!</v>
      </c>
      <c r="M72" s="20" t="e">
        <f>'FACTORES EMISION CARBONO'!K$4*'INVENTARIO PALTA'!#REF!</f>
        <v>#REF!</v>
      </c>
      <c r="N72" s="20" t="e">
        <f>'FACTORES EMISION CARBONO'!L$4*'INVENTARIO PALTA'!#REF!</f>
        <v>#REF!</v>
      </c>
      <c r="O72" s="20" t="e">
        <f>'FACTORES EMISION CARBONO'!M$4*'INVENTARIO PALTA'!#REF!</f>
        <v>#REF!</v>
      </c>
      <c r="P72" s="20" t="e">
        <f>'FACTORES EMISION CARBONO'!N$4*'INVENTARIO PALTA'!#REF!</f>
        <v>#REF!</v>
      </c>
      <c r="Q72" s="20" t="e">
        <f>'FACTORES EMISION CARBONO'!O$4*'INVENTARIO PALTA'!#REF!</f>
        <v>#REF!</v>
      </c>
      <c r="R72" s="20" t="e">
        <f>'FACTORES EMISION CARBONO'!P$4*'INVENTARIO PALTA'!#REF!</f>
        <v>#REF!</v>
      </c>
      <c r="S72" s="20" t="e">
        <f>'FACTORES EMISION CARBONO'!Q$4*'INVENTARIO PALTA'!#REF!</f>
        <v>#REF!</v>
      </c>
      <c r="T72" s="20" t="e">
        <f>'FACTORES EMISION CARBONO'!R$4*'INVENTARIO PALTA'!#REF!</f>
        <v>#REF!</v>
      </c>
      <c r="U72" s="20" t="e">
        <f>'FACTORES EMISION CARBONO'!S$4*'INVENTARIO PALTA'!#REF!</f>
        <v>#REF!</v>
      </c>
      <c r="V72" s="20" t="e">
        <f>'FACTORES EMISION CARBONO'!T$4*'INVENTARIO PALTA'!#REF!</f>
        <v>#REF!</v>
      </c>
      <c r="W72" s="20" t="e">
        <f>'FACTORES EMISION CARBONO'!U$4*'INVENTARIO PALTA'!#REF!</f>
        <v>#REF!</v>
      </c>
      <c r="X72" s="20" t="e">
        <f>'FACTORES EMISION CARBONO'!V$4*'INVENTARIO PALTA'!#REF!</f>
        <v>#REF!</v>
      </c>
      <c r="Y72" s="20" t="e">
        <f>'FACTORES EMISION CARBONO'!W$4*'INVENTARIO PALTA'!#REF!</f>
        <v>#REF!</v>
      </c>
      <c r="Z72" s="20" t="e">
        <f>'FACTORES EMISION CARBONO'!X$4*'INVENTARIO PALTA'!#REF!</f>
        <v>#REF!</v>
      </c>
      <c r="AA72" s="20" t="e">
        <f>'FACTORES EMISION CARBONO'!Y$4*'INVENTARIO PALTA'!#REF!</f>
        <v>#REF!</v>
      </c>
      <c r="AB72" s="20" t="e">
        <f>'FACTORES EMISION CARBONO'!Z$4*'INVENTARIO PALTA'!#REF!</f>
        <v>#REF!</v>
      </c>
      <c r="AC72" s="20" t="e">
        <f>'FACTORES EMISION CARBONO'!AA$4*'INVENTARIO PALTA'!#REF!</f>
        <v>#REF!</v>
      </c>
      <c r="AD72" s="20" t="e">
        <f>'FACTORES EMISION CARBONO'!AB$4*'INVENTARIO PALTA'!#REF!</f>
        <v>#REF!</v>
      </c>
      <c r="AE72" s="20" t="e">
        <f>'FACTORES EMISION CARBONO'!AC$4*'INVENTARIO PALTA'!#REF!</f>
        <v>#REF!</v>
      </c>
      <c r="AF72" s="20" t="e">
        <f>'FACTORES EMISION CARBONO'!AD$4*'INVENTARIO PALTA'!#REF!</f>
        <v>#REF!</v>
      </c>
      <c r="AG72" s="20" t="e">
        <f>'FACTORES EMISION CARBONO'!AE$4*'INVENTARIO PALTA'!#REF!</f>
        <v>#REF!</v>
      </c>
      <c r="AH72" s="20" t="e">
        <f>'FACTORES EMISION CARBONO'!AF$4*'INVENTARIO PALTA'!#REF!</f>
        <v>#REF!</v>
      </c>
      <c r="AI72" s="20" t="e">
        <f>'FACTORES EMISION CARBONO'!AG$4*'INVENTARIO PALTA'!#REF!</f>
        <v>#REF!</v>
      </c>
      <c r="AJ72" s="20" t="e">
        <f>'FACTORES EMISION CARBONO'!AH$4*'INVENTARIO PALTA'!#REF!</f>
        <v>#REF!</v>
      </c>
      <c r="AK72" s="20" t="e">
        <f>'FACTORES EMISION CARBONO'!AI$4*'INVENTARIO PALTA'!#REF!</f>
        <v>#REF!</v>
      </c>
      <c r="AL72" s="20" t="e">
        <f>'FACTORES EMISION CARBONO'!AJ$4*'INVENTARIO PALTA'!#REF!</f>
        <v>#REF!</v>
      </c>
      <c r="AN72" s="23" t="e">
        <f t="shared" si="2"/>
        <v>#REF!</v>
      </c>
      <c r="AO72" t="e">
        <f>AN72/'INVENTARIO PALTA'!#REF!</f>
        <v>#REF!</v>
      </c>
    </row>
    <row r="73" spans="1:41" hidden="1" x14ac:dyDescent="0.3">
      <c r="A73" s="7" t="s">
        <v>30</v>
      </c>
      <c r="B73" s="2">
        <v>2020</v>
      </c>
      <c r="C73" s="2" t="s">
        <v>11</v>
      </c>
      <c r="D73" s="20" t="e">
        <f>'FACTORES EMISION CARBONO'!B$4*'INVENTARIO PALTA'!#REF!</f>
        <v>#REF!</v>
      </c>
      <c r="E73" s="20" t="e">
        <f>'FACTORES EMISION CARBONO'!C$4*'INVENTARIO PALTA'!#REF!</f>
        <v>#REF!</v>
      </c>
      <c r="F73" s="20" t="e">
        <f>'FACTORES EMISION CARBONO'!D$4*'INVENTARIO PALTA'!#REF!</f>
        <v>#REF!</v>
      </c>
      <c r="G73" s="20" t="e">
        <f>'FACTORES EMISION CARBONO'!E$4*'INVENTARIO PALTA'!#REF!</f>
        <v>#REF!</v>
      </c>
      <c r="H73" s="20" t="e">
        <f>'FACTORES EMISION CARBONO'!F$4*'INVENTARIO PALTA'!#REF!</f>
        <v>#REF!</v>
      </c>
      <c r="I73" s="20" t="e">
        <f>'FACTORES EMISION CARBONO'!G$4*'INVENTARIO PALTA'!#REF!</f>
        <v>#REF!</v>
      </c>
      <c r="J73" s="20" t="e">
        <f>'FACTORES EMISION CARBONO'!H$4*'INVENTARIO PALTA'!#REF!</f>
        <v>#REF!</v>
      </c>
      <c r="K73" s="20" t="e">
        <f>'FACTORES EMISION CARBONO'!I$4*'INVENTARIO PALTA'!#REF!</f>
        <v>#REF!</v>
      </c>
      <c r="L73" s="20" t="e">
        <f>'FACTORES EMISION CARBONO'!J$4*'INVENTARIO PALTA'!#REF!</f>
        <v>#REF!</v>
      </c>
      <c r="M73" s="20" t="e">
        <f>'FACTORES EMISION CARBONO'!K$4*'INVENTARIO PALTA'!#REF!</f>
        <v>#REF!</v>
      </c>
      <c r="N73" s="20" t="e">
        <f>'FACTORES EMISION CARBONO'!L$4*'INVENTARIO PALTA'!#REF!</f>
        <v>#REF!</v>
      </c>
      <c r="O73" s="20" t="e">
        <f>'FACTORES EMISION CARBONO'!M$4*'INVENTARIO PALTA'!#REF!</f>
        <v>#REF!</v>
      </c>
      <c r="P73" s="20" t="e">
        <f>'FACTORES EMISION CARBONO'!N$4*'INVENTARIO PALTA'!#REF!</f>
        <v>#REF!</v>
      </c>
      <c r="Q73" s="20" t="e">
        <f>'FACTORES EMISION CARBONO'!O$4*'INVENTARIO PALTA'!#REF!</f>
        <v>#REF!</v>
      </c>
      <c r="R73" s="20" t="e">
        <f>'FACTORES EMISION CARBONO'!P$4*'INVENTARIO PALTA'!#REF!</f>
        <v>#REF!</v>
      </c>
      <c r="S73" s="20" t="e">
        <f>'FACTORES EMISION CARBONO'!Q$4*'INVENTARIO PALTA'!#REF!</f>
        <v>#REF!</v>
      </c>
      <c r="T73" s="20" t="e">
        <f>'FACTORES EMISION CARBONO'!R$4*'INVENTARIO PALTA'!#REF!</f>
        <v>#REF!</v>
      </c>
      <c r="U73" s="20" t="e">
        <f>'FACTORES EMISION CARBONO'!S$4*'INVENTARIO PALTA'!#REF!</f>
        <v>#REF!</v>
      </c>
      <c r="V73" s="20" t="e">
        <f>'FACTORES EMISION CARBONO'!T$4*'INVENTARIO PALTA'!#REF!</f>
        <v>#REF!</v>
      </c>
      <c r="W73" s="20" t="e">
        <f>'FACTORES EMISION CARBONO'!U$4*'INVENTARIO PALTA'!#REF!</f>
        <v>#REF!</v>
      </c>
      <c r="X73" s="20" t="e">
        <f>'FACTORES EMISION CARBONO'!V$4*'INVENTARIO PALTA'!#REF!</f>
        <v>#REF!</v>
      </c>
      <c r="Y73" s="20" t="e">
        <f>'FACTORES EMISION CARBONO'!W$4*'INVENTARIO PALTA'!#REF!</f>
        <v>#REF!</v>
      </c>
      <c r="Z73" s="20" t="e">
        <f>'FACTORES EMISION CARBONO'!X$4*'INVENTARIO PALTA'!#REF!</f>
        <v>#REF!</v>
      </c>
      <c r="AA73" s="20" t="e">
        <f>'FACTORES EMISION CARBONO'!Y$4*'INVENTARIO PALTA'!#REF!</f>
        <v>#REF!</v>
      </c>
      <c r="AB73" s="20" t="e">
        <f>'FACTORES EMISION CARBONO'!Z$4*'INVENTARIO PALTA'!#REF!</f>
        <v>#REF!</v>
      </c>
      <c r="AC73" s="20" t="e">
        <f>'FACTORES EMISION CARBONO'!AA$4*'INVENTARIO PALTA'!#REF!</f>
        <v>#REF!</v>
      </c>
      <c r="AD73" s="20" t="e">
        <f>'FACTORES EMISION CARBONO'!AB$4*'INVENTARIO PALTA'!#REF!</f>
        <v>#REF!</v>
      </c>
      <c r="AE73" s="20" t="e">
        <f>'FACTORES EMISION CARBONO'!AC$4*'INVENTARIO PALTA'!#REF!</f>
        <v>#REF!</v>
      </c>
      <c r="AF73" s="20" t="e">
        <f>'FACTORES EMISION CARBONO'!AD$4*'INVENTARIO PALTA'!#REF!</f>
        <v>#REF!</v>
      </c>
      <c r="AG73" s="20" t="e">
        <f>'FACTORES EMISION CARBONO'!AE$4*'INVENTARIO PALTA'!#REF!</f>
        <v>#REF!</v>
      </c>
      <c r="AH73" s="20" t="e">
        <f>'FACTORES EMISION CARBONO'!AF$4*'INVENTARIO PALTA'!#REF!</f>
        <v>#REF!</v>
      </c>
      <c r="AI73" s="20" t="e">
        <f>'FACTORES EMISION CARBONO'!AG$4*'INVENTARIO PALTA'!#REF!</f>
        <v>#REF!</v>
      </c>
      <c r="AJ73" s="20" t="e">
        <f>'FACTORES EMISION CARBONO'!AH$4*'INVENTARIO PALTA'!#REF!</f>
        <v>#REF!</v>
      </c>
      <c r="AK73" s="20" t="e">
        <f>'FACTORES EMISION CARBONO'!AI$4*'INVENTARIO PALTA'!#REF!</f>
        <v>#REF!</v>
      </c>
      <c r="AL73" s="20" t="e">
        <f>'FACTORES EMISION CARBONO'!AJ$4*'INVENTARIO PALTA'!#REF!</f>
        <v>#REF!</v>
      </c>
      <c r="AN73" s="23" t="e">
        <f t="shared" si="2"/>
        <v>#REF!</v>
      </c>
      <c r="AO73" t="e">
        <f>AN73/'INVENTARIO PALTA'!#REF!</f>
        <v>#REF!</v>
      </c>
    </row>
    <row r="74" spans="1:41" hidden="1" x14ac:dyDescent="0.3">
      <c r="A74" s="7" t="s">
        <v>30</v>
      </c>
      <c r="B74" s="2">
        <v>2020</v>
      </c>
      <c r="C74" s="2" t="s">
        <v>12</v>
      </c>
      <c r="D74" s="20" t="e">
        <f>'FACTORES EMISION CARBONO'!B$4*'INVENTARIO PALTA'!#REF!</f>
        <v>#REF!</v>
      </c>
      <c r="E74" s="20" t="e">
        <f>'FACTORES EMISION CARBONO'!C$4*'INVENTARIO PALTA'!#REF!</f>
        <v>#REF!</v>
      </c>
      <c r="F74" s="20" t="e">
        <f>'FACTORES EMISION CARBONO'!D$4*'INVENTARIO PALTA'!#REF!</f>
        <v>#REF!</v>
      </c>
      <c r="G74" s="20" t="e">
        <f>'FACTORES EMISION CARBONO'!E$4*'INVENTARIO PALTA'!#REF!</f>
        <v>#REF!</v>
      </c>
      <c r="H74" s="20" t="e">
        <f>'FACTORES EMISION CARBONO'!F$4*'INVENTARIO PALTA'!#REF!</f>
        <v>#REF!</v>
      </c>
      <c r="I74" s="20" t="e">
        <f>'FACTORES EMISION CARBONO'!G$4*'INVENTARIO PALTA'!#REF!</f>
        <v>#REF!</v>
      </c>
      <c r="J74" s="20" t="e">
        <f>'FACTORES EMISION CARBONO'!H$4*'INVENTARIO PALTA'!#REF!</f>
        <v>#REF!</v>
      </c>
      <c r="K74" s="20" t="e">
        <f>'FACTORES EMISION CARBONO'!I$4*'INVENTARIO PALTA'!#REF!</f>
        <v>#REF!</v>
      </c>
      <c r="L74" s="20" t="e">
        <f>'FACTORES EMISION CARBONO'!J$4*'INVENTARIO PALTA'!#REF!</f>
        <v>#REF!</v>
      </c>
      <c r="M74" s="20" t="e">
        <f>'FACTORES EMISION CARBONO'!K$4*'INVENTARIO PALTA'!#REF!</f>
        <v>#REF!</v>
      </c>
      <c r="N74" s="20" t="e">
        <f>'FACTORES EMISION CARBONO'!L$4*'INVENTARIO PALTA'!#REF!</f>
        <v>#REF!</v>
      </c>
      <c r="O74" s="20" t="e">
        <f>'FACTORES EMISION CARBONO'!M$4*'INVENTARIO PALTA'!#REF!</f>
        <v>#REF!</v>
      </c>
      <c r="P74" s="20" t="e">
        <f>'FACTORES EMISION CARBONO'!N$4*'INVENTARIO PALTA'!#REF!</f>
        <v>#REF!</v>
      </c>
      <c r="Q74" s="20" t="e">
        <f>'FACTORES EMISION CARBONO'!O$4*'INVENTARIO PALTA'!#REF!</f>
        <v>#REF!</v>
      </c>
      <c r="R74" s="20" t="e">
        <f>'FACTORES EMISION CARBONO'!P$4*'INVENTARIO PALTA'!#REF!</f>
        <v>#REF!</v>
      </c>
      <c r="S74" s="20" t="e">
        <f>'FACTORES EMISION CARBONO'!Q$4*'INVENTARIO PALTA'!#REF!</f>
        <v>#REF!</v>
      </c>
      <c r="T74" s="20" t="e">
        <f>'FACTORES EMISION CARBONO'!R$4*'INVENTARIO PALTA'!#REF!</f>
        <v>#REF!</v>
      </c>
      <c r="U74" s="20" t="e">
        <f>'FACTORES EMISION CARBONO'!S$4*'INVENTARIO PALTA'!#REF!</f>
        <v>#REF!</v>
      </c>
      <c r="V74" s="20" t="e">
        <f>'FACTORES EMISION CARBONO'!T$4*'INVENTARIO PALTA'!#REF!</f>
        <v>#REF!</v>
      </c>
      <c r="W74" s="20" t="e">
        <f>'FACTORES EMISION CARBONO'!U$4*'INVENTARIO PALTA'!#REF!</f>
        <v>#REF!</v>
      </c>
      <c r="X74" s="20" t="e">
        <f>'FACTORES EMISION CARBONO'!V$4*'INVENTARIO PALTA'!#REF!</f>
        <v>#REF!</v>
      </c>
      <c r="Y74" s="20" t="e">
        <f>'FACTORES EMISION CARBONO'!W$4*'INVENTARIO PALTA'!#REF!</f>
        <v>#REF!</v>
      </c>
      <c r="Z74" s="20" t="e">
        <f>'FACTORES EMISION CARBONO'!X$4*'INVENTARIO PALTA'!#REF!</f>
        <v>#REF!</v>
      </c>
      <c r="AA74" s="20" t="e">
        <f>'FACTORES EMISION CARBONO'!Y$4*'INVENTARIO PALTA'!#REF!</f>
        <v>#REF!</v>
      </c>
      <c r="AB74" s="20" t="e">
        <f>'FACTORES EMISION CARBONO'!Z$4*'INVENTARIO PALTA'!#REF!</f>
        <v>#REF!</v>
      </c>
      <c r="AC74" s="20" t="e">
        <f>'FACTORES EMISION CARBONO'!AA$4*'INVENTARIO PALTA'!#REF!</f>
        <v>#REF!</v>
      </c>
      <c r="AD74" s="20" t="e">
        <f>'FACTORES EMISION CARBONO'!AB$4*'INVENTARIO PALTA'!#REF!</f>
        <v>#REF!</v>
      </c>
      <c r="AE74" s="20" t="e">
        <f>'FACTORES EMISION CARBONO'!AC$4*'INVENTARIO PALTA'!#REF!</f>
        <v>#REF!</v>
      </c>
      <c r="AF74" s="20" t="e">
        <f>'FACTORES EMISION CARBONO'!AD$4*'INVENTARIO PALTA'!#REF!</f>
        <v>#REF!</v>
      </c>
      <c r="AG74" s="20" t="e">
        <f>'FACTORES EMISION CARBONO'!AE$4*'INVENTARIO PALTA'!#REF!</f>
        <v>#REF!</v>
      </c>
      <c r="AH74" s="20" t="e">
        <f>'FACTORES EMISION CARBONO'!AF$4*'INVENTARIO PALTA'!#REF!</f>
        <v>#REF!</v>
      </c>
      <c r="AI74" s="20" t="e">
        <f>'FACTORES EMISION CARBONO'!AG$4*'INVENTARIO PALTA'!#REF!</f>
        <v>#REF!</v>
      </c>
      <c r="AJ74" s="20" t="e">
        <f>'FACTORES EMISION CARBONO'!AH$4*'INVENTARIO PALTA'!#REF!</f>
        <v>#REF!</v>
      </c>
      <c r="AK74" s="20" t="e">
        <f>'FACTORES EMISION CARBONO'!AI$4*'INVENTARIO PALTA'!#REF!</f>
        <v>#REF!</v>
      </c>
      <c r="AL74" s="20" t="e">
        <f>'FACTORES EMISION CARBONO'!AJ$4*'INVENTARIO PALTA'!#REF!</f>
        <v>#REF!</v>
      </c>
      <c r="AN74" s="23" t="e">
        <f t="shared" si="2"/>
        <v>#REF!</v>
      </c>
      <c r="AO74" t="e">
        <f>AN74/'INVENTARIO PALTA'!#REF!</f>
        <v>#REF!</v>
      </c>
    </row>
    <row r="75" spans="1:41" hidden="1" x14ac:dyDescent="0.3">
      <c r="A75" s="7" t="s">
        <v>30</v>
      </c>
      <c r="B75" s="2">
        <v>2020</v>
      </c>
      <c r="C75" s="2" t="s">
        <v>13</v>
      </c>
      <c r="D75" s="20" t="e">
        <f>'FACTORES EMISION CARBONO'!B$4*'INVENTARIO PALTA'!#REF!</f>
        <v>#REF!</v>
      </c>
      <c r="E75" s="20" t="e">
        <f>'FACTORES EMISION CARBONO'!C$4*'INVENTARIO PALTA'!#REF!</f>
        <v>#REF!</v>
      </c>
      <c r="F75" s="20" t="e">
        <f>'FACTORES EMISION CARBONO'!D$4*'INVENTARIO PALTA'!#REF!</f>
        <v>#REF!</v>
      </c>
      <c r="G75" s="20" t="e">
        <f>'FACTORES EMISION CARBONO'!E$4*'INVENTARIO PALTA'!#REF!</f>
        <v>#REF!</v>
      </c>
      <c r="H75" s="20" t="e">
        <f>'FACTORES EMISION CARBONO'!F$4*'INVENTARIO PALTA'!#REF!</f>
        <v>#REF!</v>
      </c>
      <c r="I75" s="20" t="e">
        <f>'FACTORES EMISION CARBONO'!G$4*'INVENTARIO PALTA'!#REF!</f>
        <v>#REF!</v>
      </c>
      <c r="J75" s="20" t="e">
        <f>'FACTORES EMISION CARBONO'!H$4*'INVENTARIO PALTA'!#REF!</f>
        <v>#REF!</v>
      </c>
      <c r="K75" s="20" t="e">
        <f>'FACTORES EMISION CARBONO'!I$4*'INVENTARIO PALTA'!#REF!</f>
        <v>#REF!</v>
      </c>
      <c r="L75" s="20" t="e">
        <f>'FACTORES EMISION CARBONO'!J$4*'INVENTARIO PALTA'!#REF!</f>
        <v>#REF!</v>
      </c>
      <c r="M75" s="20" t="e">
        <f>'FACTORES EMISION CARBONO'!K$4*'INVENTARIO PALTA'!#REF!</f>
        <v>#REF!</v>
      </c>
      <c r="N75" s="20" t="e">
        <f>'FACTORES EMISION CARBONO'!L$4*'INVENTARIO PALTA'!#REF!</f>
        <v>#REF!</v>
      </c>
      <c r="O75" s="20" t="e">
        <f>'FACTORES EMISION CARBONO'!M$4*'INVENTARIO PALTA'!#REF!</f>
        <v>#REF!</v>
      </c>
      <c r="P75" s="20" t="e">
        <f>'FACTORES EMISION CARBONO'!N$4*'INVENTARIO PALTA'!#REF!</f>
        <v>#REF!</v>
      </c>
      <c r="Q75" s="20" t="e">
        <f>'FACTORES EMISION CARBONO'!O$4*'INVENTARIO PALTA'!#REF!</f>
        <v>#REF!</v>
      </c>
      <c r="R75" s="20" t="e">
        <f>'FACTORES EMISION CARBONO'!P$4*'INVENTARIO PALTA'!#REF!</f>
        <v>#REF!</v>
      </c>
      <c r="S75" s="20" t="e">
        <f>'FACTORES EMISION CARBONO'!Q$4*'INVENTARIO PALTA'!#REF!</f>
        <v>#REF!</v>
      </c>
      <c r="T75" s="20" t="e">
        <f>'FACTORES EMISION CARBONO'!R$4*'INVENTARIO PALTA'!#REF!</f>
        <v>#REF!</v>
      </c>
      <c r="U75" s="20" t="e">
        <f>'FACTORES EMISION CARBONO'!S$4*'INVENTARIO PALTA'!#REF!</f>
        <v>#REF!</v>
      </c>
      <c r="V75" s="20" t="e">
        <f>'FACTORES EMISION CARBONO'!T$4*'INVENTARIO PALTA'!#REF!</f>
        <v>#REF!</v>
      </c>
      <c r="W75" s="20" t="e">
        <f>'FACTORES EMISION CARBONO'!U$4*'INVENTARIO PALTA'!#REF!</f>
        <v>#REF!</v>
      </c>
      <c r="X75" s="20" t="e">
        <f>'FACTORES EMISION CARBONO'!V$4*'INVENTARIO PALTA'!#REF!</f>
        <v>#REF!</v>
      </c>
      <c r="Y75" s="20" t="e">
        <f>'FACTORES EMISION CARBONO'!W$4*'INVENTARIO PALTA'!#REF!</f>
        <v>#REF!</v>
      </c>
      <c r="Z75" s="20" t="e">
        <f>'FACTORES EMISION CARBONO'!X$4*'INVENTARIO PALTA'!#REF!</f>
        <v>#REF!</v>
      </c>
      <c r="AA75" s="20" t="e">
        <f>'FACTORES EMISION CARBONO'!Y$4*'INVENTARIO PALTA'!#REF!</f>
        <v>#REF!</v>
      </c>
      <c r="AB75" s="20" t="e">
        <f>'FACTORES EMISION CARBONO'!Z$4*'INVENTARIO PALTA'!#REF!</f>
        <v>#REF!</v>
      </c>
      <c r="AC75" s="20" t="e">
        <f>'FACTORES EMISION CARBONO'!AA$4*'INVENTARIO PALTA'!#REF!</f>
        <v>#REF!</v>
      </c>
      <c r="AD75" s="20" t="e">
        <f>'FACTORES EMISION CARBONO'!AB$4*'INVENTARIO PALTA'!#REF!</f>
        <v>#REF!</v>
      </c>
      <c r="AE75" s="20" t="e">
        <f>'FACTORES EMISION CARBONO'!AC$4*'INVENTARIO PALTA'!#REF!</f>
        <v>#REF!</v>
      </c>
      <c r="AF75" s="20" t="e">
        <f>'FACTORES EMISION CARBONO'!AD$4*'INVENTARIO PALTA'!#REF!</f>
        <v>#REF!</v>
      </c>
      <c r="AG75" s="20" t="e">
        <f>'FACTORES EMISION CARBONO'!AE$4*'INVENTARIO PALTA'!#REF!</f>
        <v>#REF!</v>
      </c>
      <c r="AH75" s="20" t="e">
        <f>'FACTORES EMISION CARBONO'!AF$4*'INVENTARIO PALTA'!#REF!</f>
        <v>#REF!</v>
      </c>
      <c r="AI75" s="20" t="e">
        <f>'FACTORES EMISION CARBONO'!AG$4*'INVENTARIO PALTA'!#REF!</f>
        <v>#REF!</v>
      </c>
      <c r="AJ75" s="20" t="e">
        <f>'FACTORES EMISION CARBONO'!AH$4*'INVENTARIO PALTA'!#REF!</f>
        <v>#REF!</v>
      </c>
      <c r="AK75" s="20" t="e">
        <f>'FACTORES EMISION CARBONO'!AI$4*'INVENTARIO PALTA'!#REF!</f>
        <v>#REF!</v>
      </c>
      <c r="AL75" s="20" t="e">
        <f>'FACTORES EMISION CARBONO'!AJ$4*'INVENTARIO PALTA'!#REF!</f>
        <v>#REF!</v>
      </c>
      <c r="AN75" s="23" t="e">
        <f t="shared" si="2"/>
        <v>#REF!</v>
      </c>
      <c r="AO75" t="e">
        <f>AN75/'INVENTARIO PALTA'!#REF!</f>
        <v>#REF!</v>
      </c>
    </row>
    <row r="76" spans="1:41" hidden="1" x14ac:dyDescent="0.3">
      <c r="A76" s="7" t="s">
        <v>30</v>
      </c>
      <c r="B76" s="2">
        <v>2020</v>
      </c>
      <c r="C76" s="2" t="s">
        <v>14</v>
      </c>
      <c r="D76" s="20" t="e">
        <f>'FACTORES EMISION CARBONO'!B$4*'INVENTARIO PALTA'!#REF!</f>
        <v>#REF!</v>
      </c>
      <c r="E76" s="20" t="e">
        <f>'FACTORES EMISION CARBONO'!C$4*'INVENTARIO PALTA'!#REF!</f>
        <v>#REF!</v>
      </c>
      <c r="F76" s="20" t="e">
        <f>'FACTORES EMISION CARBONO'!D$4*'INVENTARIO PALTA'!#REF!</f>
        <v>#REF!</v>
      </c>
      <c r="G76" s="20" t="e">
        <f>'FACTORES EMISION CARBONO'!E$4*'INVENTARIO PALTA'!#REF!</f>
        <v>#REF!</v>
      </c>
      <c r="H76" s="20" t="e">
        <f>'FACTORES EMISION CARBONO'!F$4*'INVENTARIO PALTA'!#REF!</f>
        <v>#REF!</v>
      </c>
      <c r="I76" s="20" t="e">
        <f>'FACTORES EMISION CARBONO'!G$4*'INVENTARIO PALTA'!#REF!</f>
        <v>#REF!</v>
      </c>
      <c r="J76" s="20" t="e">
        <f>'FACTORES EMISION CARBONO'!H$4*'INVENTARIO PALTA'!#REF!</f>
        <v>#REF!</v>
      </c>
      <c r="K76" s="20" t="e">
        <f>'FACTORES EMISION CARBONO'!I$4*'INVENTARIO PALTA'!#REF!</f>
        <v>#REF!</v>
      </c>
      <c r="L76" s="20" t="e">
        <f>'FACTORES EMISION CARBONO'!J$4*'INVENTARIO PALTA'!#REF!</f>
        <v>#REF!</v>
      </c>
      <c r="M76" s="20" t="e">
        <f>'FACTORES EMISION CARBONO'!K$4*'INVENTARIO PALTA'!#REF!</f>
        <v>#REF!</v>
      </c>
      <c r="N76" s="20" t="e">
        <f>'FACTORES EMISION CARBONO'!L$4*'INVENTARIO PALTA'!#REF!</f>
        <v>#REF!</v>
      </c>
      <c r="O76" s="20" t="e">
        <f>'FACTORES EMISION CARBONO'!M$4*'INVENTARIO PALTA'!#REF!</f>
        <v>#REF!</v>
      </c>
      <c r="P76" s="20" t="e">
        <f>'FACTORES EMISION CARBONO'!N$4*'INVENTARIO PALTA'!#REF!</f>
        <v>#REF!</v>
      </c>
      <c r="Q76" s="20" t="e">
        <f>'FACTORES EMISION CARBONO'!O$4*'INVENTARIO PALTA'!#REF!</f>
        <v>#REF!</v>
      </c>
      <c r="R76" s="20" t="e">
        <f>'FACTORES EMISION CARBONO'!P$4*'INVENTARIO PALTA'!#REF!</f>
        <v>#REF!</v>
      </c>
      <c r="S76" s="20" t="e">
        <f>'FACTORES EMISION CARBONO'!Q$4*'INVENTARIO PALTA'!#REF!</f>
        <v>#REF!</v>
      </c>
      <c r="T76" s="20" t="e">
        <f>'FACTORES EMISION CARBONO'!R$4*'INVENTARIO PALTA'!#REF!</f>
        <v>#REF!</v>
      </c>
      <c r="U76" s="20" t="e">
        <f>'FACTORES EMISION CARBONO'!S$4*'INVENTARIO PALTA'!#REF!</f>
        <v>#REF!</v>
      </c>
      <c r="V76" s="20" t="e">
        <f>'FACTORES EMISION CARBONO'!T$4*'INVENTARIO PALTA'!#REF!</f>
        <v>#REF!</v>
      </c>
      <c r="W76" s="20" t="e">
        <f>'FACTORES EMISION CARBONO'!U$4*'INVENTARIO PALTA'!#REF!</f>
        <v>#REF!</v>
      </c>
      <c r="X76" s="20" t="e">
        <f>'FACTORES EMISION CARBONO'!V$4*'INVENTARIO PALTA'!#REF!</f>
        <v>#REF!</v>
      </c>
      <c r="Y76" s="20" t="e">
        <f>'FACTORES EMISION CARBONO'!W$4*'INVENTARIO PALTA'!#REF!</f>
        <v>#REF!</v>
      </c>
      <c r="Z76" s="20" t="e">
        <f>'FACTORES EMISION CARBONO'!X$4*'INVENTARIO PALTA'!#REF!</f>
        <v>#REF!</v>
      </c>
      <c r="AA76" s="20" t="e">
        <f>'FACTORES EMISION CARBONO'!Y$4*'INVENTARIO PALTA'!#REF!</f>
        <v>#REF!</v>
      </c>
      <c r="AB76" s="20" t="e">
        <f>'FACTORES EMISION CARBONO'!Z$4*'INVENTARIO PALTA'!#REF!</f>
        <v>#REF!</v>
      </c>
      <c r="AC76" s="20" t="e">
        <f>'FACTORES EMISION CARBONO'!AA$4*'INVENTARIO PALTA'!#REF!</f>
        <v>#REF!</v>
      </c>
      <c r="AD76" s="20" t="e">
        <f>'FACTORES EMISION CARBONO'!AB$4*'INVENTARIO PALTA'!#REF!</f>
        <v>#REF!</v>
      </c>
      <c r="AE76" s="20" t="e">
        <f>'FACTORES EMISION CARBONO'!AC$4*'INVENTARIO PALTA'!#REF!</f>
        <v>#REF!</v>
      </c>
      <c r="AF76" s="20" t="e">
        <f>'FACTORES EMISION CARBONO'!AD$4*'INVENTARIO PALTA'!#REF!</f>
        <v>#REF!</v>
      </c>
      <c r="AG76" s="20" t="e">
        <f>'FACTORES EMISION CARBONO'!AE$4*'INVENTARIO PALTA'!#REF!</f>
        <v>#REF!</v>
      </c>
      <c r="AH76" s="20" t="e">
        <f>'FACTORES EMISION CARBONO'!AF$4*'INVENTARIO PALTA'!#REF!</f>
        <v>#REF!</v>
      </c>
      <c r="AI76" s="20" t="e">
        <f>'FACTORES EMISION CARBONO'!AG$4*'INVENTARIO PALTA'!#REF!</f>
        <v>#REF!</v>
      </c>
      <c r="AJ76" s="20" t="e">
        <f>'FACTORES EMISION CARBONO'!AH$4*'INVENTARIO PALTA'!#REF!</f>
        <v>#REF!</v>
      </c>
      <c r="AK76" s="20" t="e">
        <f>'FACTORES EMISION CARBONO'!AI$4*'INVENTARIO PALTA'!#REF!</f>
        <v>#REF!</v>
      </c>
      <c r="AL76" s="20" t="e">
        <f>'FACTORES EMISION CARBONO'!AJ$4*'INVENTARIO PALTA'!#REF!</f>
        <v>#REF!</v>
      </c>
      <c r="AN76" s="23" t="e">
        <f t="shared" si="2"/>
        <v>#REF!</v>
      </c>
      <c r="AO76" t="e">
        <f>AN76/'INVENTARIO PALTA'!#REF!</f>
        <v>#REF!</v>
      </c>
    </row>
    <row r="77" spans="1:41" x14ac:dyDescent="0.3">
      <c r="A77" s="7" t="s">
        <v>30</v>
      </c>
      <c r="B77" s="4">
        <v>2021</v>
      </c>
      <c r="C77" s="4" t="s">
        <v>15</v>
      </c>
      <c r="D77" s="21">
        <f>'FACTORES EMISION CARBONO'!B$4*'INVENTARIO PALTA'!C5</f>
        <v>0</v>
      </c>
      <c r="E77" s="21">
        <f>'FACTORES EMISION CARBONO'!C$4*'INVENTARIO PALTA'!D5</f>
        <v>0</v>
      </c>
      <c r="F77" s="21">
        <f>'FACTORES EMISION CARBONO'!D$4*'INVENTARIO PALTA'!E5</f>
        <v>0</v>
      </c>
      <c r="G77" s="21">
        <f>'FACTORES EMISION CARBONO'!E$4*'INVENTARIO PALTA'!F5</f>
        <v>0</v>
      </c>
      <c r="H77" s="21">
        <f>'FACTORES EMISION CARBONO'!F$4*'INVENTARIO PALTA'!G5</f>
        <v>0</v>
      </c>
      <c r="I77" s="21">
        <f>'FACTORES EMISION CARBONO'!G$4*'INVENTARIO PALTA'!H5</f>
        <v>0</v>
      </c>
      <c r="J77" s="21">
        <f>'FACTORES EMISION CARBONO'!H$4*'INVENTARIO PALTA'!I5</f>
        <v>0</v>
      </c>
      <c r="K77" s="21">
        <f>'FACTORES EMISION CARBONO'!I$4*'INVENTARIO PALTA'!J5</f>
        <v>0</v>
      </c>
      <c r="L77" s="21">
        <f>'FACTORES EMISION CARBONO'!J$4*'INVENTARIO PALTA'!K5</f>
        <v>0</v>
      </c>
      <c r="M77" s="21">
        <f>'FACTORES EMISION CARBONO'!K$4*'INVENTARIO PALTA'!L5</f>
        <v>0</v>
      </c>
      <c r="N77" s="21">
        <f>'FACTORES EMISION CARBONO'!L$4*'INVENTARIO PALTA'!M5</f>
        <v>0</v>
      </c>
      <c r="O77" s="21">
        <f>'FACTORES EMISION CARBONO'!M$4*'INVENTARIO PALTA'!N5</f>
        <v>0</v>
      </c>
      <c r="P77" s="21">
        <f>'FACTORES EMISION CARBONO'!N$4*'INVENTARIO PALTA'!O5</f>
        <v>0</v>
      </c>
      <c r="Q77" s="21">
        <f>'FACTORES EMISION CARBONO'!O$4*'INVENTARIO PALTA'!P5</f>
        <v>0</v>
      </c>
      <c r="R77" s="21">
        <f>'FACTORES EMISION CARBONO'!P$4*'INVENTARIO PALTA'!Q5</f>
        <v>0</v>
      </c>
      <c r="S77" s="21">
        <f>'FACTORES EMISION CARBONO'!Q$4*'INVENTARIO PALTA'!R5</f>
        <v>0</v>
      </c>
      <c r="T77" s="21">
        <f>'FACTORES EMISION CARBONO'!R$4*'INVENTARIO PALTA'!S5</f>
        <v>0</v>
      </c>
      <c r="U77" s="21">
        <f>'FACTORES EMISION CARBONO'!S$4*'INVENTARIO PALTA'!T5</f>
        <v>0</v>
      </c>
      <c r="V77" s="21">
        <f>'FACTORES EMISION CARBONO'!T$4*'INVENTARIO PALTA'!U5</f>
        <v>0</v>
      </c>
      <c r="W77" s="21">
        <f>'FACTORES EMISION CARBONO'!U$4*'INVENTARIO PALTA'!V5</f>
        <v>0</v>
      </c>
      <c r="X77" s="21">
        <f>'FACTORES EMISION CARBONO'!V$4*'INVENTARIO PALTA'!W5</f>
        <v>0</v>
      </c>
      <c r="Y77" s="21">
        <f>'FACTORES EMISION CARBONO'!W$4*'INVENTARIO PALTA'!X5</f>
        <v>0</v>
      </c>
      <c r="Z77" s="21">
        <f>'FACTORES EMISION CARBONO'!X$4*'INVENTARIO PALTA'!Y5</f>
        <v>0</v>
      </c>
      <c r="AA77" s="21">
        <f>'FACTORES EMISION CARBONO'!Y$4*'INVENTARIO PALTA'!Z5</f>
        <v>0</v>
      </c>
      <c r="AB77" s="21">
        <f>'FACTORES EMISION CARBONO'!Z$4*'INVENTARIO PALTA'!AA5</f>
        <v>0</v>
      </c>
      <c r="AC77" s="21">
        <f>'FACTORES EMISION CARBONO'!AA$4*'INVENTARIO PALTA'!AB5</f>
        <v>0</v>
      </c>
      <c r="AD77" s="21">
        <f>'FACTORES EMISION CARBONO'!AB$4*'INVENTARIO PALTA'!AC5</f>
        <v>0</v>
      </c>
      <c r="AE77" s="21">
        <f>'FACTORES EMISION CARBONO'!AC$4*'INVENTARIO PALTA'!AD5</f>
        <v>0</v>
      </c>
      <c r="AF77" s="21">
        <f>'FACTORES EMISION CARBONO'!AD$4*'INVENTARIO PALTA'!AE5</f>
        <v>0</v>
      </c>
      <c r="AG77" s="21">
        <f>'FACTORES EMISION CARBONO'!AE$4*'INVENTARIO PALTA'!AF5</f>
        <v>0</v>
      </c>
      <c r="AH77" s="21">
        <f>'FACTORES EMISION CARBONO'!AF$4*'INVENTARIO PALTA'!AG5</f>
        <v>0</v>
      </c>
      <c r="AI77" s="21">
        <f>'FACTORES EMISION CARBONO'!AG$4*'INVENTARIO PALTA'!AH5</f>
        <v>0</v>
      </c>
      <c r="AJ77" s="21">
        <f>'FACTORES EMISION CARBONO'!AH$4*'INVENTARIO PALTA'!AI5</f>
        <v>0</v>
      </c>
      <c r="AK77" s="21">
        <f>'FACTORES EMISION CARBONO'!AI$4*'INVENTARIO PALTA'!AJ5</f>
        <v>0</v>
      </c>
      <c r="AL77" s="21">
        <f>'FACTORES EMISION CARBONO'!AJ$4*'INVENTARIO PALTA'!AK5</f>
        <v>0</v>
      </c>
      <c r="AN77" s="23">
        <f>SUM(D77:AL77)</f>
        <v>0</v>
      </c>
      <c r="AO77">
        <f>AN77/'INVENTARIO PALTA'!AM5</f>
        <v>0</v>
      </c>
    </row>
    <row r="78" spans="1:41" x14ac:dyDescent="0.3">
      <c r="A78" s="7" t="s">
        <v>30</v>
      </c>
      <c r="B78" s="4">
        <v>2021</v>
      </c>
      <c r="C78" s="4" t="s">
        <v>4</v>
      </c>
      <c r="D78" s="21">
        <f>'FACTORES EMISION CARBONO'!B$4*'INVENTARIO PALTA'!C6</f>
        <v>12.222</v>
      </c>
      <c r="E78" s="21">
        <f>'FACTORES EMISION CARBONO'!C$4*'INVENTARIO PALTA'!D6</f>
        <v>0</v>
      </c>
      <c r="F78" s="21">
        <f>'FACTORES EMISION CARBONO'!D$4*'INVENTARIO PALTA'!E6</f>
        <v>0</v>
      </c>
      <c r="G78" s="21">
        <f>'FACTORES EMISION CARBONO'!E$4*'INVENTARIO PALTA'!F6</f>
        <v>0</v>
      </c>
      <c r="H78" s="21">
        <f>'FACTORES EMISION CARBONO'!F$4*'INVENTARIO PALTA'!G6</f>
        <v>0</v>
      </c>
      <c r="I78" s="21">
        <f>'FACTORES EMISION CARBONO'!G$4*'INVENTARIO PALTA'!H6</f>
        <v>0</v>
      </c>
      <c r="J78" s="21">
        <f>'FACTORES EMISION CARBONO'!H$4*'INVENTARIO PALTA'!I6</f>
        <v>0</v>
      </c>
      <c r="K78" s="21">
        <f>'FACTORES EMISION CARBONO'!I$4*'INVENTARIO PALTA'!J6</f>
        <v>0</v>
      </c>
      <c r="L78" s="21">
        <f>'FACTORES EMISION CARBONO'!J$4*'INVENTARIO PALTA'!K6</f>
        <v>0</v>
      </c>
      <c r="M78" s="21">
        <f>'FACTORES EMISION CARBONO'!K$4*'INVENTARIO PALTA'!L6</f>
        <v>0</v>
      </c>
      <c r="N78" s="21">
        <f>'FACTORES EMISION CARBONO'!L$4*'INVENTARIO PALTA'!M6</f>
        <v>0</v>
      </c>
      <c r="O78" s="21">
        <f>'FACTORES EMISION CARBONO'!M$4*'INVENTARIO PALTA'!N6</f>
        <v>0</v>
      </c>
      <c r="P78" s="21">
        <f>'FACTORES EMISION CARBONO'!N$4*'INVENTARIO PALTA'!O6</f>
        <v>0</v>
      </c>
      <c r="Q78" s="21">
        <f>'FACTORES EMISION CARBONO'!O$4*'INVENTARIO PALTA'!P6</f>
        <v>0</v>
      </c>
      <c r="R78" s="21">
        <f>'FACTORES EMISION CARBONO'!P$4*'INVENTARIO PALTA'!Q6</f>
        <v>0</v>
      </c>
      <c r="S78" s="21">
        <f>'FACTORES EMISION CARBONO'!Q$4*'INVENTARIO PALTA'!R6</f>
        <v>0</v>
      </c>
      <c r="T78" s="21">
        <f>'FACTORES EMISION CARBONO'!R$4*'INVENTARIO PALTA'!S6</f>
        <v>0</v>
      </c>
      <c r="U78" s="21">
        <f>'FACTORES EMISION CARBONO'!S$4*'INVENTARIO PALTA'!T6</f>
        <v>0</v>
      </c>
      <c r="V78" s="21">
        <f>'FACTORES EMISION CARBONO'!T$4*'INVENTARIO PALTA'!U6</f>
        <v>0</v>
      </c>
      <c r="W78" s="21">
        <f>'FACTORES EMISION CARBONO'!U$4*'INVENTARIO PALTA'!V6</f>
        <v>0</v>
      </c>
      <c r="X78" s="21">
        <f>'FACTORES EMISION CARBONO'!V$4*'INVENTARIO PALTA'!W6</f>
        <v>0</v>
      </c>
      <c r="Y78" s="21">
        <f>'FACTORES EMISION CARBONO'!W$4*'INVENTARIO PALTA'!X6</f>
        <v>0</v>
      </c>
      <c r="Z78" s="21">
        <f>'FACTORES EMISION CARBONO'!X$4*'INVENTARIO PALTA'!Y6</f>
        <v>0</v>
      </c>
      <c r="AA78" s="21">
        <f>'FACTORES EMISION CARBONO'!Y$4*'INVENTARIO PALTA'!Z6</f>
        <v>0</v>
      </c>
      <c r="AB78" s="21">
        <f>'FACTORES EMISION CARBONO'!Z$4*'INVENTARIO PALTA'!AA6</f>
        <v>0</v>
      </c>
      <c r="AC78" s="21">
        <f>'FACTORES EMISION CARBONO'!AA$4*'INVENTARIO PALTA'!AB6</f>
        <v>0</v>
      </c>
      <c r="AD78" s="21">
        <f>'FACTORES EMISION CARBONO'!AB$4*'INVENTARIO PALTA'!AC6</f>
        <v>0</v>
      </c>
      <c r="AE78" s="21">
        <f>'FACTORES EMISION CARBONO'!AC$4*'INVENTARIO PALTA'!AD6</f>
        <v>0</v>
      </c>
      <c r="AF78" s="21">
        <f>'FACTORES EMISION CARBONO'!AD$4*'INVENTARIO PALTA'!AE6</f>
        <v>0</v>
      </c>
      <c r="AG78" s="21">
        <f>'FACTORES EMISION CARBONO'!AE$4*'INVENTARIO PALTA'!AF6</f>
        <v>0</v>
      </c>
      <c r="AH78" s="21">
        <f>'FACTORES EMISION CARBONO'!AF$4*'INVENTARIO PALTA'!AG6</f>
        <v>0</v>
      </c>
      <c r="AI78" s="21">
        <f>'FACTORES EMISION CARBONO'!AG$4*'INVENTARIO PALTA'!AH6</f>
        <v>0</v>
      </c>
      <c r="AJ78" s="21">
        <f>'FACTORES EMISION CARBONO'!AH$4*'INVENTARIO PALTA'!AI6</f>
        <v>0</v>
      </c>
      <c r="AK78" s="21">
        <f>'FACTORES EMISION CARBONO'!AI$4*'INVENTARIO PALTA'!AJ6</f>
        <v>0</v>
      </c>
      <c r="AL78" s="21">
        <f>'FACTORES EMISION CARBONO'!AJ$4*'INVENTARIO PALTA'!AK6</f>
        <v>0</v>
      </c>
      <c r="AN78" s="23">
        <f t="shared" ref="AN78:AN100" si="3">SUM(D78:AL78)</f>
        <v>12.222</v>
      </c>
      <c r="AO78">
        <f>AN78/'INVENTARIO PALTA'!AM6</f>
        <v>12.222</v>
      </c>
    </row>
    <row r="79" spans="1:41" x14ac:dyDescent="0.3">
      <c r="A79" s="7" t="s">
        <v>30</v>
      </c>
      <c r="B79" s="4">
        <v>2021</v>
      </c>
      <c r="C79" s="4" t="s">
        <v>5</v>
      </c>
      <c r="D79" s="21">
        <f>'FACTORES EMISION CARBONO'!B$4*'INVENTARIO PALTA'!C7</f>
        <v>1.764</v>
      </c>
      <c r="E79" s="21">
        <f>'FACTORES EMISION CARBONO'!C$4*'INVENTARIO PALTA'!D7</f>
        <v>0</v>
      </c>
      <c r="F79" s="21">
        <f>'FACTORES EMISION CARBONO'!D$4*'INVENTARIO PALTA'!E7</f>
        <v>0</v>
      </c>
      <c r="G79" s="21">
        <f>'FACTORES EMISION CARBONO'!E$4*'INVENTARIO PALTA'!F7</f>
        <v>0</v>
      </c>
      <c r="H79" s="21">
        <f>'FACTORES EMISION CARBONO'!F$4*'INVENTARIO PALTA'!G7</f>
        <v>0</v>
      </c>
      <c r="I79" s="21">
        <f>'FACTORES EMISION CARBONO'!G$4*'INVENTARIO PALTA'!H7</f>
        <v>0</v>
      </c>
      <c r="J79" s="21">
        <f>'FACTORES EMISION CARBONO'!H$4*'INVENTARIO PALTA'!I7</f>
        <v>0</v>
      </c>
      <c r="K79" s="21">
        <f>'FACTORES EMISION CARBONO'!I$4*'INVENTARIO PALTA'!J7</f>
        <v>0</v>
      </c>
      <c r="L79" s="21">
        <f>'FACTORES EMISION CARBONO'!J$4*'INVENTARIO PALTA'!K7</f>
        <v>0</v>
      </c>
      <c r="M79" s="21">
        <f>'FACTORES EMISION CARBONO'!K$4*'INVENTARIO PALTA'!L7</f>
        <v>0</v>
      </c>
      <c r="N79" s="21">
        <f>'FACTORES EMISION CARBONO'!L$4*'INVENTARIO PALTA'!M7</f>
        <v>0</v>
      </c>
      <c r="O79" s="21">
        <f>'FACTORES EMISION CARBONO'!M$4*'INVENTARIO PALTA'!N7</f>
        <v>0</v>
      </c>
      <c r="P79" s="21">
        <f>'FACTORES EMISION CARBONO'!N$4*'INVENTARIO PALTA'!O7</f>
        <v>0</v>
      </c>
      <c r="Q79" s="21">
        <f>'FACTORES EMISION CARBONO'!O$4*'INVENTARIO PALTA'!P7</f>
        <v>0</v>
      </c>
      <c r="R79" s="21">
        <f>'FACTORES EMISION CARBONO'!P$4*'INVENTARIO PALTA'!Q7</f>
        <v>0</v>
      </c>
      <c r="S79" s="21">
        <f>'FACTORES EMISION CARBONO'!Q$4*'INVENTARIO PALTA'!R7</f>
        <v>0</v>
      </c>
      <c r="T79" s="21">
        <f>'FACTORES EMISION CARBONO'!R$4*'INVENTARIO PALTA'!S7</f>
        <v>0</v>
      </c>
      <c r="U79" s="21">
        <f>'FACTORES EMISION CARBONO'!S$4*'INVENTARIO PALTA'!T7</f>
        <v>0</v>
      </c>
      <c r="V79" s="21">
        <f>'FACTORES EMISION CARBONO'!T$4*'INVENTARIO PALTA'!U7</f>
        <v>0</v>
      </c>
      <c r="W79" s="21">
        <f>'FACTORES EMISION CARBONO'!U$4*'INVENTARIO PALTA'!V7</f>
        <v>0</v>
      </c>
      <c r="X79" s="21">
        <f>'FACTORES EMISION CARBONO'!V$4*'INVENTARIO PALTA'!W7</f>
        <v>0</v>
      </c>
      <c r="Y79" s="21">
        <f>'FACTORES EMISION CARBONO'!W$4*'INVENTARIO PALTA'!X7</f>
        <v>0</v>
      </c>
      <c r="Z79" s="21">
        <f>'FACTORES EMISION CARBONO'!X$4*'INVENTARIO PALTA'!Y7</f>
        <v>0</v>
      </c>
      <c r="AA79" s="21">
        <f>'FACTORES EMISION CARBONO'!Y$4*'INVENTARIO PALTA'!Z7</f>
        <v>0</v>
      </c>
      <c r="AB79" s="21">
        <f>'FACTORES EMISION CARBONO'!Z$4*'INVENTARIO PALTA'!AA7</f>
        <v>0</v>
      </c>
      <c r="AC79" s="21">
        <f>'FACTORES EMISION CARBONO'!AA$4*'INVENTARIO PALTA'!AB7</f>
        <v>0</v>
      </c>
      <c r="AD79" s="21">
        <f>'FACTORES EMISION CARBONO'!AB$4*'INVENTARIO PALTA'!AC7</f>
        <v>0</v>
      </c>
      <c r="AE79" s="21">
        <f>'FACTORES EMISION CARBONO'!AC$4*'INVENTARIO PALTA'!AD7</f>
        <v>0</v>
      </c>
      <c r="AF79" s="21">
        <f>'FACTORES EMISION CARBONO'!AD$4*'INVENTARIO PALTA'!AE7</f>
        <v>0</v>
      </c>
      <c r="AG79" s="21">
        <f>'FACTORES EMISION CARBONO'!AE$4*'INVENTARIO PALTA'!AF7</f>
        <v>0</v>
      </c>
      <c r="AH79" s="21">
        <f>'FACTORES EMISION CARBONO'!AF$4*'INVENTARIO PALTA'!AG7</f>
        <v>0</v>
      </c>
      <c r="AI79" s="21">
        <f>'FACTORES EMISION CARBONO'!AG$4*'INVENTARIO PALTA'!AH7</f>
        <v>0</v>
      </c>
      <c r="AJ79" s="21">
        <f>'FACTORES EMISION CARBONO'!AH$4*'INVENTARIO PALTA'!AI7</f>
        <v>0</v>
      </c>
      <c r="AK79" s="21">
        <f>'FACTORES EMISION CARBONO'!AI$4*'INVENTARIO PALTA'!AJ7</f>
        <v>0</v>
      </c>
      <c r="AL79" s="21">
        <f>'FACTORES EMISION CARBONO'!AJ$4*'INVENTARIO PALTA'!AK7</f>
        <v>0</v>
      </c>
      <c r="AN79" s="23">
        <f t="shared" si="3"/>
        <v>1.764</v>
      </c>
      <c r="AO79">
        <f>AN79/'INVENTARIO PALTA'!AM7</f>
        <v>1.764</v>
      </c>
    </row>
    <row r="80" spans="1:41" x14ac:dyDescent="0.3">
      <c r="A80" s="7" t="s">
        <v>30</v>
      </c>
      <c r="B80" s="4">
        <v>2021</v>
      </c>
      <c r="C80" s="4" t="s">
        <v>6</v>
      </c>
      <c r="D80" s="21">
        <f>'FACTORES EMISION CARBONO'!B$4*'INVENTARIO PALTA'!C8</f>
        <v>40.067999999999998</v>
      </c>
      <c r="E80" s="21">
        <f>'FACTORES EMISION CARBONO'!C$4*'INVENTARIO PALTA'!D8</f>
        <v>0</v>
      </c>
      <c r="F80" s="21">
        <f>'FACTORES EMISION CARBONO'!D$4*'INVENTARIO PALTA'!E8</f>
        <v>0</v>
      </c>
      <c r="G80" s="21">
        <f>'FACTORES EMISION CARBONO'!E$4*'INVENTARIO PALTA'!F8</f>
        <v>0</v>
      </c>
      <c r="H80" s="21">
        <f>'FACTORES EMISION CARBONO'!F$4*'INVENTARIO PALTA'!G8</f>
        <v>0</v>
      </c>
      <c r="I80" s="21">
        <f>'FACTORES EMISION CARBONO'!G$4*'INVENTARIO PALTA'!H8</f>
        <v>0</v>
      </c>
      <c r="J80" s="21">
        <f>'FACTORES EMISION CARBONO'!H$4*'INVENTARIO PALTA'!I8</f>
        <v>0</v>
      </c>
      <c r="K80" s="21">
        <f>'FACTORES EMISION CARBONO'!I$4*'INVENTARIO PALTA'!J8</f>
        <v>0</v>
      </c>
      <c r="L80" s="21">
        <f>'FACTORES EMISION CARBONO'!J$4*'INVENTARIO PALTA'!K8</f>
        <v>0</v>
      </c>
      <c r="M80" s="21">
        <f>'FACTORES EMISION CARBONO'!K$4*'INVENTARIO PALTA'!L8</f>
        <v>0</v>
      </c>
      <c r="N80" s="21">
        <f>'FACTORES EMISION CARBONO'!L$4*'INVENTARIO PALTA'!M8</f>
        <v>0</v>
      </c>
      <c r="O80" s="21">
        <f>'FACTORES EMISION CARBONO'!M$4*'INVENTARIO PALTA'!N8</f>
        <v>0</v>
      </c>
      <c r="P80" s="21">
        <f>'FACTORES EMISION CARBONO'!N$4*'INVENTARIO PALTA'!O8</f>
        <v>0</v>
      </c>
      <c r="Q80" s="21">
        <f>'FACTORES EMISION CARBONO'!O$4*'INVENTARIO PALTA'!P8</f>
        <v>0</v>
      </c>
      <c r="R80" s="21">
        <f>'FACTORES EMISION CARBONO'!P$4*'INVENTARIO PALTA'!Q8</f>
        <v>0</v>
      </c>
      <c r="S80" s="21">
        <f>'FACTORES EMISION CARBONO'!Q$4*'INVENTARIO PALTA'!R8</f>
        <v>0</v>
      </c>
      <c r="T80" s="21">
        <f>'FACTORES EMISION CARBONO'!R$4*'INVENTARIO PALTA'!S8</f>
        <v>0</v>
      </c>
      <c r="U80" s="21">
        <f>'FACTORES EMISION CARBONO'!S$4*'INVENTARIO PALTA'!T8</f>
        <v>0</v>
      </c>
      <c r="V80" s="21">
        <f>'FACTORES EMISION CARBONO'!T$4*'INVENTARIO PALTA'!U8</f>
        <v>0</v>
      </c>
      <c r="W80" s="21">
        <f>'FACTORES EMISION CARBONO'!U$4*'INVENTARIO PALTA'!V8</f>
        <v>0</v>
      </c>
      <c r="X80" s="21">
        <f>'FACTORES EMISION CARBONO'!V$4*'INVENTARIO PALTA'!W8</f>
        <v>0</v>
      </c>
      <c r="Y80" s="21">
        <f>'FACTORES EMISION CARBONO'!W$4*'INVENTARIO PALTA'!X8</f>
        <v>0</v>
      </c>
      <c r="Z80" s="21">
        <f>'FACTORES EMISION CARBONO'!X$4*'INVENTARIO PALTA'!Y8</f>
        <v>0</v>
      </c>
      <c r="AA80" s="21">
        <f>'FACTORES EMISION CARBONO'!Y$4*'INVENTARIO PALTA'!Z8</f>
        <v>0</v>
      </c>
      <c r="AB80" s="21">
        <f>'FACTORES EMISION CARBONO'!Z$4*'INVENTARIO PALTA'!AA8</f>
        <v>0</v>
      </c>
      <c r="AC80" s="21">
        <f>'FACTORES EMISION CARBONO'!AA$4*'INVENTARIO PALTA'!AB8</f>
        <v>0</v>
      </c>
      <c r="AD80" s="21">
        <f>'FACTORES EMISION CARBONO'!AB$4*'INVENTARIO PALTA'!AC8</f>
        <v>0</v>
      </c>
      <c r="AE80" s="21">
        <f>'FACTORES EMISION CARBONO'!AC$4*'INVENTARIO PALTA'!AD8</f>
        <v>0</v>
      </c>
      <c r="AF80" s="21">
        <f>'FACTORES EMISION CARBONO'!AD$4*'INVENTARIO PALTA'!AE8</f>
        <v>0</v>
      </c>
      <c r="AG80" s="21">
        <f>'FACTORES EMISION CARBONO'!AE$4*'INVENTARIO PALTA'!AF8</f>
        <v>0</v>
      </c>
      <c r="AH80" s="21">
        <f>'FACTORES EMISION CARBONO'!AF$4*'INVENTARIO PALTA'!AG8</f>
        <v>0</v>
      </c>
      <c r="AI80" s="21">
        <f>'FACTORES EMISION CARBONO'!AG$4*'INVENTARIO PALTA'!AH8</f>
        <v>0</v>
      </c>
      <c r="AJ80" s="21">
        <f>'FACTORES EMISION CARBONO'!AH$4*'INVENTARIO PALTA'!AI8</f>
        <v>0</v>
      </c>
      <c r="AK80" s="21">
        <f>'FACTORES EMISION CARBONO'!AI$4*'INVENTARIO PALTA'!AJ8</f>
        <v>0</v>
      </c>
      <c r="AL80" s="21">
        <f>'FACTORES EMISION CARBONO'!AJ$4*'INVENTARIO PALTA'!AK8</f>
        <v>0</v>
      </c>
      <c r="AN80" s="23">
        <f t="shared" si="3"/>
        <v>40.067999999999998</v>
      </c>
      <c r="AO80">
        <f>AN80/'INVENTARIO PALTA'!AM8</f>
        <v>40.067999999999998</v>
      </c>
    </row>
    <row r="81" spans="1:41" x14ac:dyDescent="0.3">
      <c r="A81" s="7" t="s">
        <v>30</v>
      </c>
      <c r="B81" s="4">
        <v>2021</v>
      </c>
      <c r="C81" s="4" t="s">
        <v>7</v>
      </c>
      <c r="D81" s="21">
        <f>'FACTORES EMISION CARBONO'!B$4*'INVENTARIO PALTA'!C9</f>
        <v>4.032</v>
      </c>
      <c r="E81" s="21">
        <f>'FACTORES EMISION CARBONO'!C$4*'INVENTARIO PALTA'!D9</f>
        <v>0</v>
      </c>
      <c r="F81" s="21">
        <f>'FACTORES EMISION CARBONO'!D$4*'INVENTARIO PALTA'!E9</f>
        <v>0</v>
      </c>
      <c r="G81" s="21">
        <f>'FACTORES EMISION CARBONO'!E$4*'INVENTARIO PALTA'!F9</f>
        <v>0</v>
      </c>
      <c r="H81" s="21">
        <f>'FACTORES EMISION CARBONO'!F$4*'INVENTARIO PALTA'!G9</f>
        <v>0</v>
      </c>
      <c r="I81" s="21">
        <f>'FACTORES EMISION CARBONO'!G$4*'INVENTARIO PALTA'!H9</f>
        <v>0</v>
      </c>
      <c r="J81" s="21">
        <f>'FACTORES EMISION CARBONO'!H$4*'INVENTARIO PALTA'!I9</f>
        <v>0</v>
      </c>
      <c r="K81" s="21">
        <f>'FACTORES EMISION CARBONO'!I$4*'INVENTARIO PALTA'!J9</f>
        <v>0</v>
      </c>
      <c r="L81" s="21">
        <f>'FACTORES EMISION CARBONO'!J$4*'INVENTARIO PALTA'!K9</f>
        <v>0</v>
      </c>
      <c r="M81" s="21">
        <f>'FACTORES EMISION CARBONO'!K$4*'INVENTARIO PALTA'!L9</f>
        <v>0</v>
      </c>
      <c r="N81" s="21">
        <f>'FACTORES EMISION CARBONO'!L$4*'INVENTARIO PALTA'!M9</f>
        <v>0</v>
      </c>
      <c r="O81" s="21">
        <f>'FACTORES EMISION CARBONO'!M$4*'INVENTARIO PALTA'!N9</f>
        <v>0</v>
      </c>
      <c r="P81" s="21">
        <f>'FACTORES EMISION CARBONO'!N$4*'INVENTARIO PALTA'!O9</f>
        <v>0</v>
      </c>
      <c r="Q81" s="21">
        <f>'FACTORES EMISION CARBONO'!O$4*'INVENTARIO PALTA'!P9</f>
        <v>0</v>
      </c>
      <c r="R81" s="21">
        <f>'FACTORES EMISION CARBONO'!P$4*'INVENTARIO PALTA'!Q9</f>
        <v>0</v>
      </c>
      <c r="S81" s="21">
        <f>'FACTORES EMISION CARBONO'!Q$4*'INVENTARIO PALTA'!R9</f>
        <v>0</v>
      </c>
      <c r="T81" s="21">
        <f>'FACTORES EMISION CARBONO'!R$4*'INVENTARIO PALTA'!S9</f>
        <v>0</v>
      </c>
      <c r="U81" s="21">
        <f>'FACTORES EMISION CARBONO'!S$4*'INVENTARIO PALTA'!T9</f>
        <v>0</v>
      </c>
      <c r="V81" s="21">
        <f>'FACTORES EMISION CARBONO'!T$4*'INVENTARIO PALTA'!U9</f>
        <v>0</v>
      </c>
      <c r="W81" s="21">
        <f>'FACTORES EMISION CARBONO'!U$4*'INVENTARIO PALTA'!V9</f>
        <v>0</v>
      </c>
      <c r="X81" s="21">
        <f>'FACTORES EMISION CARBONO'!V$4*'INVENTARIO PALTA'!W9</f>
        <v>0</v>
      </c>
      <c r="Y81" s="21">
        <f>'FACTORES EMISION CARBONO'!W$4*'INVENTARIO PALTA'!X9</f>
        <v>0</v>
      </c>
      <c r="Z81" s="21">
        <f>'FACTORES EMISION CARBONO'!X$4*'INVENTARIO PALTA'!Y9</f>
        <v>0</v>
      </c>
      <c r="AA81" s="21">
        <f>'FACTORES EMISION CARBONO'!Y$4*'INVENTARIO PALTA'!Z9</f>
        <v>0</v>
      </c>
      <c r="AB81" s="21">
        <f>'FACTORES EMISION CARBONO'!Z$4*'INVENTARIO PALTA'!AA9</f>
        <v>0</v>
      </c>
      <c r="AC81" s="21">
        <f>'FACTORES EMISION CARBONO'!AA$4*'INVENTARIO PALTA'!AB9</f>
        <v>0</v>
      </c>
      <c r="AD81" s="21">
        <f>'FACTORES EMISION CARBONO'!AB$4*'INVENTARIO PALTA'!AC9</f>
        <v>0</v>
      </c>
      <c r="AE81" s="21">
        <f>'FACTORES EMISION CARBONO'!AC$4*'INVENTARIO PALTA'!AD9</f>
        <v>0</v>
      </c>
      <c r="AF81" s="21">
        <f>'FACTORES EMISION CARBONO'!AD$4*'INVENTARIO PALTA'!AE9</f>
        <v>0</v>
      </c>
      <c r="AG81" s="21">
        <f>'FACTORES EMISION CARBONO'!AE$4*'INVENTARIO PALTA'!AF9</f>
        <v>0</v>
      </c>
      <c r="AH81" s="21">
        <f>'FACTORES EMISION CARBONO'!AF$4*'INVENTARIO PALTA'!AG9</f>
        <v>0</v>
      </c>
      <c r="AI81" s="21">
        <f>'FACTORES EMISION CARBONO'!AG$4*'INVENTARIO PALTA'!AH9</f>
        <v>0</v>
      </c>
      <c r="AJ81" s="21">
        <f>'FACTORES EMISION CARBONO'!AH$4*'INVENTARIO PALTA'!AI9</f>
        <v>0</v>
      </c>
      <c r="AK81" s="21">
        <f>'FACTORES EMISION CARBONO'!AI$4*'INVENTARIO PALTA'!AJ9</f>
        <v>0</v>
      </c>
      <c r="AL81" s="21">
        <f>'FACTORES EMISION CARBONO'!AJ$4*'INVENTARIO PALTA'!AK9</f>
        <v>0</v>
      </c>
      <c r="AN81" s="23">
        <f t="shared" si="3"/>
        <v>4.032</v>
      </c>
      <c r="AO81">
        <f>AN81/'INVENTARIO PALTA'!AM9</f>
        <v>4.032</v>
      </c>
    </row>
    <row r="82" spans="1:41" x14ac:dyDescent="0.3">
      <c r="A82" s="7" t="s">
        <v>30</v>
      </c>
      <c r="B82" s="4">
        <v>2021</v>
      </c>
      <c r="C82" s="4" t="s">
        <v>8</v>
      </c>
      <c r="D82" s="21">
        <f>'FACTORES EMISION CARBONO'!B$4*'INVENTARIO PALTA'!C10</f>
        <v>18.018000000000001</v>
      </c>
      <c r="E82" s="21">
        <f>'FACTORES EMISION CARBONO'!C$4*'INVENTARIO PALTA'!D10</f>
        <v>0</v>
      </c>
      <c r="F82" s="21">
        <f>'FACTORES EMISION CARBONO'!D$4*'INVENTARIO PALTA'!E10</f>
        <v>0</v>
      </c>
      <c r="G82" s="21">
        <f>'FACTORES EMISION CARBONO'!E$4*'INVENTARIO PALTA'!F10</f>
        <v>0</v>
      </c>
      <c r="H82" s="21">
        <f>'FACTORES EMISION CARBONO'!F$4*'INVENTARIO PALTA'!G10</f>
        <v>0</v>
      </c>
      <c r="I82" s="21">
        <f>'FACTORES EMISION CARBONO'!G$4*'INVENTARIO PALTA'!H10</f>
        <v>0</v>
      </c>
      <c r="J82" s="21">
        <f>'FACTORES EMISION CARBONO'!H$4*'INVENTARIO PALTA'!I10</f>
        <v>0</v>
      </c>
      <c r="K82" s="21">
        <f>'FACTORES EMISION CARBONO'!I$4*'INVENTARIO PALTA'!J10</f>
        <v>0</v>
      </c>
      <c r="L82" s="21">
        <f>'FACTORES EMISION CARBONO'!J$4*'INVENTARIO PALTA'!K10</f>
        <v>0</v>
      </c>
      <c r="M82" s="21">
        <f>'FACTORES EMISION CARBONO'!K$4*'INVENTARIO PALTA'!L10</f>
        <v>0</v>
      </c>
      <c r="N82" s="21">
        <f>'FACTORES EMISION CARBONO'!L$4*'INVENTARIO PALTA'!M10</f>
        <v>0</v>
      </c>
      <c r="O82" s="21">
        <f>'FACTORES EMISION CARBONO'!M$4*'INVENTARIO PALTA'!N10</f>
        <v>0</v>
      </c>
      <c r="P82" s="21">
        <f>'FACTORES EMISION CARBONO'!N$4*'INVENTARIO PALTA'!O10</f>
        <v>0</v>
      </c>
      <c r="Q82" s="21">
        <f>'FACTORES EMISION CARBONO'!O$4*'INVENTARIO PALTA'!P10</f>
        <v>0</v>
      </c>
      <c r="R82" s="21">
        <f>'FACTORES EMISION CARBONO'!P$4*'INVENTARIO PALTA'!Q10</f>
        <v>0</v>
      </c>
      <c r="S82" s="21">
        <f>'FACTORES EMISION CARBONO'!Q$4*'INVENTARIO PALTA'!R10</f>
        <v>0</v>
      </c>
      <c r="T82" s="21">
        <f>'FACTORES EMISION CARBONO'!R$4*'INVENTARIO PALTA'!S10</f>
        <v>0</v>
      </c>
      <c r="U82" s="21">
        <f>'FACTORES EMISION CARBONO'!S$4*'INVENTARIO PALTA'!T10</f>
        <v>0</v>
      </c>
      <c r="V82" s="21">
        <f>'FACTORES EMISION CARBONO'!T$4*'INVENTARIO PALTA'!U10</f>
        <v>0</v>
      </c>
      <c r="W82" s="21">
        <f>'FACTORES EMISION CARBONO'!U$4*'INVENTARIO PALTA'!V10</f>
        <v>0</v>
      </c>
      <c r="X82" s="21">
        <f>'FACTORES EMISION CARBONO'!V$4*'INVENTARIO PALTA'!W10</f>
        <v>0</v>
      </c>
      <c r="Y82" s="21">
        <f>'FACTORES EMISION CARBONO'!W$4*'INVENTARIO PALTA'!X10</f>
        <v>0</v>
      </c>
      <c r="Z82" s="21">
        <f>'FACTORES EMISION CARBONO'!X$4*'INVENTARIO PALTA'!Y10</f>
        <v>0</v>
      </c>
      <c r="AA82" s="21">
        <f>'FACTORES EMISION CARBONO'!Y$4*'INVENTARIO PALTA'!Z10</f>
        <v>0</v>
      </c>
      <c r="AB82" s="21">
        <f>'FACTORES EMISION CARBONO'!Z$4*'INVENTARIO PALTA'!AA10</f>
        <v>0</v>
      </c>
      <c r="AC82" s="21">
        <f>'FACTORES EMISION CARBONO'!AA$4*'INVENTARIO PALTA'!AB10</f>
        <v>0</v>
      </c>
      <c r="AD82" s="21">
        <f>'FACTORES EMISION CARBONO'!AB$4*'INVENTARIO PALTA'!AC10</f>
        <v>0</v>
      </c>
      <c r="AE82" s="21">
        <f>'FACTORES EMISION CARBONO'!AC$4*'INVENTARIO PALTA'!AD10</f>
        <v>0</v>
      </c>
      <c r="AF82" s="21">
        <f>'FACTORES EMISION CARBONO'!AD$4*'INVENTARIO PALTA'!AE10</f>
        <v>0</v>
      </c>
      <c r="AG82" s="21">
        <f>'FACTORES EMISION CARBONO'!AE$4*'INVENTARIO PALTA'!AF10</f>
        <v>0</v>
      </c>
      <c r="AH82" s="21">
        <f>'FACTORES EMISION CARBONO'!AF$4*'INVENTARIO PALTA'!AG10</f>
        <v>0</v>
      </c>
      <c r="AI82" s="21">
        <f>'FACTORES EMISION CARBONO'!AG$4*'INVENTARIO PALTA'!AH10</f>
        <v>0</v>
      </c>
      <c r="AJ82" s="21">
        <f>'FACTORES EMISION CARBONO'!AH$4*'INVENTARIO PALTA'!AI10</f>
        <v>0</v>
      </c>
      <c r="AK82" s="21">
        <f>'FACTORES EMISION CARBONO'!AI$4*'INVENTARIO PALTA'!AJ10</f>
        <v>0</v>
      </c>
      <c r="AL82" s="21">
        <f>'FACTORES EMISION CARBONO'!AJ$4*'INVENTARIO PALTA'!AK10</f>
        <v>0</v>
      </c>
      <c r="AN82" s="23">
        <f t="shared" si="3"/>
        <v>18.018000000000001</v>
      </c>
      <c r="AO82">
        <f>AN82/'INVENTARIO PALTA'!AM10</f>
        <v>18.018000000000001</v>
      </c>
    </row>
    <row r="83" spans="1:41" x14ac:dyDescent="0.3">
      <c r="A83" s="7" t="s">
        <v>30</v>
      </c>
      <c r="B83" s="4">
        <v>2021</v>
      </c>
      <c r="C83" s="4" t="s">
        <v>9</v>
      </c>
      <c r="D83" s="21">
        <f>'FACTORES EMISION CARBONO'!B$4*'INVENTARIO PALTA'!C11</f>
        <v>0</v>
      </c>
      <c r="E83" s="21">
        <f>'FACTORES EMISION CARBONO'!C$4*'INVENTARIO PALTA'!D11</f>
        <v>0</v>
      </c>
      <c r="F83" s="21">
        <f>'FACTORES EMISION CARBONO'!D$4*'INVENTARIO PALTA'!E11</f>
        <v>0</v>
      </c>
      <c r="G83" s="21">
        <f>'FACTORES EMISION CARBONO'!E$4*'INVENTARIO PALTA'!F11</f>
        <v>0</v>
      </c>
      <c r="H83" s="21">
        <f>'FACTORES EMISION CARBONO'!F$4*'INVENTARIO PALTA'!G11</f>
        <v>0</v>
      </c>
      <c r="I83" s="21">
        <f>'FACTORES EMISION CARBONO'!G$4*'INVENTARIO PALTA'!H11</f>
        <v>0</v>
      </c>
      <c r="J83" s="21">
        <f>'FACTORES EMISION CARBONO'!H$4*'INVENTARIO PALTA'!I11</f>
        <v>0</v>
      </c>
      <c r="K83" s="21">
        <f>'FACTORES EMISION CARBONO'!I$4*'INVENTARIO PALTA'!J11</f>
        <v>0</v>
      </c>
      <c r="L83" s="21">
        <f>'FACTORES EMISION CARBONO'!J$4*'INVENTARIO PALTA'!K11</f>
        <v>0</v>
      </c>
      <c r="M83" s="21">
        <f>'FACTORES EMISION CARBONO'!K$4*'INVENTARIO PALTA'!L11</f>
        <v>0</v>
      </c>
      <c r="N83" s="21">
        <f>'FACTORES EMISION CARBONO'!L$4*'INVENTARIO PALTA'!M11</f>
        <v>0</v>
      </c>
      <c r="O83" s="21">
        <f>'FACTORES EMISION CARBONO'!M$4*'INVENTARIO PALTA'!N11</f>
        <v>0</v>
      </c>
      <c r="P83" s="21">
        <f>'FACTORES EMISION CARBONO'!N$4*'INVENTARIO PALTA'!O11</f>
        <v>0</v>
      </c>
      <c r="Q83" s="21">
        <f>'FACTORES EMISION CARBONO'!O$4*'INVENTARIO PALTA'!P11</f>
        <v>0</v>
      </c>
      <c r="R83" s="21">
        <f>'FACTORES EMISION CARBONO'!P$4*'INVENTARIO PALTA'!Q11</f>
        <v>0</v>
      </c>
      <c r="S83" s="21">
        <f>'FACTORES EMISION CARBONO'!Q$4*'INVENTARIO PALTA'!R11</f>
        <v>0</v>
      </c>
      <c r="T83" s="21">
        <f>'FACTORES EMISION CARBONO'!R$4*'INVENTARIO PALTA'!S11</f>
        <v>0</v>
      </c>
      <c r="U83" s="21">
        <f>'FACTORES EMISION CARBONO'!S$4*'INVENTARIO PALTA'!T11</f>
        <v>0</v>
      </c>
      <c r="V83" s="21">
        <f>'FACTORES EMISION CARBONO'!T$4*'INVENTARIO PALTA'!U11</f>
        <v>0</v>
      </c>
      <c r="W83" s="21">
        <f>'FACTORES EMISION CARBONO'!U$4*'INVENTARIO PALTA'!V11</f>
        <v>0</v>
      </c>
      <c r="X83" s="21">
        <f>'FACTORES EMISION CARBONO'!V$4*'INVENTARIO PALTA'!W11</f>
        <v>0</v>
      </c>
      <c r="Y83" s="21">
        <f>'FACTORES EMISION CARBONO'!W$4*'INVENTARIO PALTA'!X11</f>
        <v>0</v>
      </c>
      <c r="Z83" s="21">
        <f>'FACTORES EMISION CARBONO'!X$4*'INVENTARIO PALTA'!Y11</f>
        <v>0</v>
      </c>
      <c r="AA83" s="21">
        <f>'FACTORES EMISION CARBONO'!Y$4*'INVENTARIO PALTA'!Z11</f>
        <v>0</v>
      </c>
      <c r="AB83" s="21">
        <f>'FACTORES EMISION CARBONO'!Z$4*'INVENTARIO PALTA'!AA11</f>
        <v>0</v>
      </c>
      <c r="AC83" s="21">
        <f>'FACTORES EMISION CARBONO'!AA$4*'INVENTARIO PALTA'!AB11</f>
        <v>0</v>
      </c>
      <c r="AD83" s="21">
        <f>'FACTORES EMISION CARBONO'!AB$4*'INVENTARIO PALTA'!AC11</f>
        <v>0</v>
      </c>
      <c r="AE83" s="21">
        <f>'FACTORES EMISION CARBONO'!AC$4*'INVENTARIO PALTA'!AD11</f>
        <v>0</v>
      </c>
      <c r="AF83" s="21">
        <f>'FACTORES EMISION CARBONO'!AD$4*'INVENTARIO PALTA'!AE11</f>
        <v>0</v>
      </c>
      <c r="AG83" s="21">
        <f>'FACTORES EMISION CARBONO'!AE$4*'INVENTARIO PALTA'!AF11</f>
        <v>0</v>
      </c>
      <c r="AH83" s="21">
        <f>'FACTORES EMISION CARBONO'!AF$4*'INVENTARIO PALTA'!AG11</f>
        <v>0</v>
      </c>
      <c r="AI83" s="21">
        <f>'FACTORES EMISION CARBONO'!AG$4*'INVENTARIO PALTA'!AH11</f>
        <v>0</v>
      </c>
      <c r="AJ83" s="21">
        <f>'FACTORES EMISION CARBONO'!AH$4*'INVENTARIO PALTA'!AI11</f>
        <v>0</v>
      </c>
      <c r="AK83" s="21">
        <f>'FACTORES EMISION CARBONO'!AI$4*'INVENTARIO PALTA'!AJ11</f>
        <v>0</v>
      </c>
      <c r="AL83" s="21">
        <f>'FACTORES EMISION CARBONO'!AJ$4*'INVENTARIO PALTA'!AK11</f>
        <v>0</v>
      </c>
      <c r="AN83" s="23">
        <f t="shared" si="3"/>
        <v>0</v>
      </c>
      <c r="AO83">
        <f>AN83/'INVENTARIO PALTA'!AM11</f>
        <v>0</v>
      </c>
    </row>
    <row r="84" spans="1:41" x14ac:dyDescent="0.3">
      <c r="A84" s="7" t="s">
        <v>30</v>
      </c>
      <c r="B84" s="4">
        <v>2021</v>
      </c>
      <c r="C84" s="4" t="s">
        <v>10</v>
      </c>
      <c r="D84" s="21">
        <f>'FACTORES EMISION CARBONO'!B$4*'INVENTARIO PALTA'!C12</f>
        <v>23.94</v>
      </c>
      <c r="E84" s="21">
        <f>'FACTORES EMISION CARBONO'!C$4*'INVENTARIO PALTA'!D12</f>
        <v>0</v>
      </c>
      <c r="F84" s="21">
        <f>'FACTORES EMISION CARBONO'!D$4*'INVENTARIO PALTA'!E12</f>
        <v>0</v>
      </c>
      <c r="G84" s="21">
        <f>'FACTORES EMISION CARBONO'!E$4*'INVENTARIO PALTA'!F12</f>
        <v>0</v>
      </c>
      <c r="H84" s="21">
        <f>'FACTORES EMISION CARBONO'!F$4*'INVENTARIO PALTA'!G12</f>
        <v>0</v>
      </c>
      <c r="I84" s="21">
        <f>'FACTORES EMISION CARBONO'!G$4*'INVENTARIO PALTA'!H12</f>
        <v>0</v>
      </c>
      <c r="J84" s="21">
        <f>'FACTORES EMISION CARBONO'!H$4*'INVENTARIO PALTA'!I12</f>
        <v>0</v>
      </c>
      <c r="K84" s="21">
        <f>'FACTORES EMISION CARBONO'!I$4*'INVENTARIO PALTA'!J12</f>
        <v>0</v>
      </c>
      <c r="L84" s="21">
        <f>'FACTORES EMISION CARBONO'!J$4*'INVENTARIO PALTA'!K12</f>
        <v>0</v>
      </c>
      <c r="M84" s="21">
        <f>'FACTORES EMISION CARBONO'!K$4*'INVENTARIO PALTA'!L12</f>
        <v>0</v>
      </c>
      <c r="N84" s="21">
        <f>'FACTORES EMISION CARBONO'!L$4*'INVENTARIO PALTA'!M12</f>
        <v>0</v>
      </c>
      <c r="O84" s="21">
        <f>'FACTORES EMISION CARBONO'!M$4*'INVENTARIO PALTA'!N12</f>
        <v>0</v>
      </c>
      <c r="P84" s="21">
        <f>'FACTORES EMISION CARBONO'!N$4*'INVENTARIO PALTA'!O12</f>
        <v>0</v>
      </c>
      <c r="Q84" s="21">
        <f>'FACTORES EMISION CARBONO'!O$4*'INVENTARIO PALTA'!P12</f>
        <v>0</v>
      </c>
      <c r="R84" s="21">
        <f>'FACTORES EMISION CARBONO'!P$4*'INVENTARIO PALTA'!Q12</f>
        <v>0</v>
      </c>
      <c r="S84" s="21">
        <f>'FACTORES EMISION CARBONO'!Q$4*'INVENTARIO PALTA'!R12</f>
        <v>0</v>
      </c>
      <c r="T84" s="21">
        <f>'FACTORES EMISION CARBONO'!R$4*'INVENTARIO PALTA'!S12</f>
        <v>0</v>
      </c>
      <c r="U84" s="21">
        <f>'FACTORES EMISION CARBONO'!S$4*'INVENTARIO PALTA'!T12</f>
        <v>0</v>
      </c>
      <c r="V84" s="21">
        <f>'FACTORES EMISION CARBONO'!T$4*'INVENTARIO PALTA'!U12</f>
        <v>0</v>
      </c>
      <c r="W84" s="21">
        <f>'FACTORES EMISION CARBONO'!U$4*'INVENTARIO PALTA'!V12</f>
        <v>0</v>
      </c>
      <c r="X84" s="21">
        <f>'FACTORES EMISION CARBONO'!V$4*'INVENTARIO PALTA'!W12</f>
        <v>0</v>
      </c>
      <c r="Y84" s="21">
        <f>'FACTORES EMISION CARBONO'!W$4*'INVENTARIO PALTA'!X12</f>
        <v>0</v>
      </c>
      <c r="Z84" s="21">
        <f>'FACTORES EMISION CARBONO'!X$4*'INVENTARIO PALTA'!Y12</f>
        <v>0</v>
      </c>
      <c r="AA84" s="21">
        <f>'FACTORES EMISION CARBONO'!Y$4*'INVENTARIO PALTA'!Z12</f>
        <v>0</v>
      </c>
      <c r="AB84" s="21">
        <f>'FACTORES EMISION CARBONO'!Z$4*'INVENTARIO PALTA'!AA12</f>
        <v>0</v>
      </c>
      <c r="AC84" s="21">
        <f>'FACTORES EMISION CARBONO'!AA$4*'INVENTARIO PALTA'!AB12</f>
        <v>0</v>
      </c>
      <c r="AD84" s="21">
        <f>'FACTORES EMISION CARBONO'!AB$4*'INVENTARIO PALTA'!AC12</f>
        <v>0</v>
      </c>
      <c r="AE84" s="21">
        <f>'FACTORES EMISION CARBONO'!AC$4*'INVENTARIO PALTA'!AD12</f>
        <v>0</v>
      </c>
      <c r="AF84" s="21">
        <f>'FACTORES EMISION CARBONO'!AD$4*'INVENTARIO PALTA'!AE12</f>
        <v>0</v>
      </c>
      <c r="AG84" s="21">
        <f>'FACTORES EMISION CARBONO'!AE$4*'INVENTARIO PALTA'!AF12</f>
        <v>0</v>
      </c>
      <c r="AH84" s="21">
        <f>'FACTORES EMISION CARBONO'!AF$4*'INVENTARIO PALTA'!AG12</f>
        <v>0</v>
      </c>
      <c r="AI84" s="21">
        <f>'FACTORES EMISION CARBONO'!AG$4*'INVENTARIO PALTA'!AH12</f>
        <v>0</v>
      </c>
      <c r="AJ84" s="21">
        <f>'FACTORES EMISION CARBONO'!AH$4*'INVENTARIO PALTA'!AI12</f>
        <v>0</v>
      </c>
      <c r="AK84" s="21">
        <f>'FACTORES EMISION CARBONO'!AI$4*'INVENTARIO PALTA'!AJ12</f>
        <v>0</v>
      </c>
      <c r="AL84" s="21">
        <f>'FACTORES EMISION CARBONO'!AJ$4*'INVENTARIO PALTA'!AK12</f>
        <v>0</v>
      </c>
      <c r="AN84" s="23">
        <f t="shared" si="3"/>
        <v>23.94</v>
      </c>
      <c r="AO84">
        <f>AN84/'INVENTARIO PALTA'!AM12</f>
        <v>23.94</v>
      </c>
    </row>
    <row r="85" spans="1:41" x14ac:dyDescent="0.3">
      <c r="A85" s="7" t="s">
        <v>30</v>
      </c>
      <c r="B85" s="4">
        <v>2021</v>
      </c>
      <c r="C85" s="4" t="s">
        <v>11</v>
      </c>
      <c r="D85" s="21">
        <f>'FACTORES EMISION CARBONO'!B$4*'INVENTARIO PALTA'!C13</f>
        <v>2.3940000000000001</v>
      </c>
      <c r="E85" s="21">
        <f>'FACTORES EMISION CARBONO'!C$4*'INVENTARIO PALTA'!D13</f>
        <v>0</v>
      </c>
      <c r="F85" s="21">
        <f>'FACTORES EMISION CARBONO'!D$4*'INVENTARIO PALTA'!E13</f>
        <v>0</v>
      </c>
      <c r="G85" s="21">
        <f>'FACTORES EMISION CARBONO'!E$4*'INVENTARIO PALTA'!F13</f>
        <v>0</v>
      </c>
      <c r="H85" s="21">
        <f>'FACTORES EMISION CARBONO'!F$4*'INVENTARIO PALTA'!G13</f>
        <v>0</v>
      </c>
      <c r="I85" s="21">
        <f>'FACTORES EMISION CARBONO'!G$4*'INVENTARIO PALTA'!H13</f>
        <v>0</v>
      </c>
      <c r="J85" s="21">
        <f>'FACTORES EMISION CARBONO'!H$4*'INVENTARIO PALTA'!I13</f>
        <v>0</v>
      </c>
      <c r="K85" s="21">
        <f>'FACTORES EMISION CARBONO'!I$4*'INVENTARIO PALTA'!J13</f>
        <v>0</v>
      </c>
      <c r="L85" s="21">
        <f>'FACTORES EMISION CARBONO'!J$4*'INVENTARIO PALTA'!K13</f>
        <v>0</v>
      </c>
      <c r="M85" s="21">
        <f>'FACTORES EMISION CARBONO'!K$4*'INVENTARIO PALTA'!L13</f>
        <v>0</v>
      </c>
      <c r="N85" s="21">
        <f>'FACTORES EMISION CARBONO'!L$4*'INVENTARIO PALTA'!M13</f>
        <v>0</v>
      </c>
      <c r="O85" s="21">
        <f>'FACTORES EMISION CARBONO'!M$4*'INVENTARIO PALTA'!N13</f>
        <v>0</v>
      </c>
      <c r="P85" s="21">
        <f>'FACTORES EMISION CARBONO'!N$4*'INVENTARIO PALTA'!O13</f>
        <v>0</v>
      </c>
      <c r="Q85" s="21">
        <f>'FACTORES EMISION CARBONO'!O$4*'INVENTARIO PALTA'!P13</f>
        <v>0</v>
      </c>
      <c r="R85" s="21">
        <f>'FACTORES EMISION CARBONO'!P$4*'INVENTARIO PALTA'!Q13</f>
        <v>0</v>
      </c>
      <c r="S85" s="21">
        <f>'FACTORES EMISION CARBONO'!Q$4*'INVENTARIO PALTA'!R13</f>
        <v>0</v>
      </c>
      <c r="T85" s="21">
        <f>'FACTORES EMISION CARBONO'!R$4*'INVENTARIO PALTA'!S13</f>
        <v>0</v>
      </c>
      <c r="U85" s="21">
        <f>'FACTORES EMISION CARBONO'!S$4*'INVENTARIO PALTA'!T13</f>
        <v>0</v>
      </c>
      <c r="V85" s="21">
        <f>'FACTORES EMISION CARBONO'!T$4*'INVENTARIO PALTA'!U13</f>
        <v>0</v>
      </c>
      <c r="W85" s="21">
        <f>'FACTORES EMISION CARBONO'!U$4*'INVENTARIO PALTA'!V13</f>
        <v>0</v>
      </c>
      <c r="X85" s="21">
        <f>'FACTORES EMISION CARBONO'!V$4*'INVENTARIO PALTA'!W13</f>
        <v>0</v>
      </c>
      <c r="Y85" s="21">
        <f>'FACTORES EMISION CARBONO'!W$4*'INVENTARIO PALTA'!X13</f>
        <v>0</v>
      </c>
      <c r="Z85" s="21">
        <f>'FACTORES EMISION CARBONO'!X$4*'INVENTARIO PALTA'!Y13</f>
        <v>0</v>
      </c>
      <c r="AA85" s="21">
        <f>'FACTORES EMISION CARBONO'!Y$4*'INVENTARIO PALTA'!Z13</f>
        <v>0</v>
      </c>
      <c r="AB85" s="21">
        <f>'FACTORES EMISION CARBONO'!Z$4*'INVENTARIO PALTA'!AA13</f>
        <v>0</v>
      </c>
      <c r="AC85" s="21">
        <f>'FACTORES EMISION CARBONO'!AA$4*'INVENTARIO PALTA'!AB13</f>
        <v>0</v>
      </c>
      <c r="AD85" s="21">
        <f>'FACTORES EMISION CARBONO'!AB$4*'INVENTARIO PALTA'!AC13</f>
        <v>0</v>
      </c>
      <c r="AE85" s="21">
        <f>'FACTORES EMISION CARBONO'!AC$4*'INVENTARIO PALTA'!AD13</f>
        <v>0</v>
      </c>
      <c r="AF85" s="21">
        <f>'FACTORES EMISION CARBONO'!AD$4*'INVENTARIO PALTA'!AE13</f>
        <v>0</v>
      </c>
      <c r="AG85" s="21">
        <f>'FACTORES EMISION CARBONO'!AE$4*'INVENTARIO PALTA'!AF13</f>
        <v>0</v>
      </c>
      <c r="AH85" s="21">
        <f>'FACTORES EMISION CARBONO'!AF$4*'INVENTARIO PALTA'!AG13</f>
        <v>0</v>
      </c>
      <c r="AI85" s="21">
        <f>'FACTORES EMISION CARBONO'!AG$4*'INVENTARIO PALTA'!AH13</f>
        <v>0</v>
      </c>
      <c r="AJ85" s="21">
        <f>'FACTORES EMISION CARBONO'!AH$4*'INVENTARIO PALTA'!AI13</f>
        <v>0</v>
      </c>
      <c r="AK85" s="21">
        <f>'FACTORES EMISION CARBONO'!AI$4*'INVENTARIO PALTA'!AJ13</f>
        <v>0</v>
      </c>
      <c r="AL85" s="21">
        <f>'FACTORES EMISION CARBONO'!AJ$4*'INVENTARIO PALTA'!AK13</f>
        <v>0</v>
      </c>
      <c r="AN85" s="23">
        <f t="shared" si="3"/>
        <v>2.3940000000000001</v>
      </c>
      <c r="AO85">
        <f>AN85/'INVENTARIO PALTA'!AM13</f>
        <v>2.3940000000000001</v>
      </c>
    </row>
    <row r="86" spans="1:41" x14ac:dyDescent="0.3">
      <c r="A86" s="7" t="s">
        <v>30</v>
      </c>
      <c r="B86" s="4">
        <v>2021</v>
      </c>
      <c r="C86" s="4" t="s">
        <v>12</v>
      </c>
      <c r="D86" s="21">
        <f>'FACTORES EMISION CARBONO'!B$4*'INVENTARIO PALTA'!C14</f>
        <v>0</v>
      </c>
      <c r="E86" s="21">
        <f>'FACTORES EMISION CARBONO'!C$4*'INVENTARIO PALTA'!D14</f>
        <v>0</v>
      </c>
      <c r="F86" s="21">
        <f>'FACTORES EMISION CARBONO'!D$4*'INVENTARIO PALTA'!E14</f>
        <v>0</v>
      </c>
      <c r="G86" s="21">
        <f>'FACTORES EMISION CARBONO'!E$4*'INVENTARIO PALTA'!F14</f>
        <v>0</v>
      </c>
      <c r="H86" s="21">
        <f>'FACTORES EMISION CARBONO'!F$4*'INVENTARIO PALTA'!G14</f>
        <v>0</v>
      </c>
      <c r="I86" s="21">
        <f>'FACTORES EMISION CARBONO'!G$4*'INVENTARIO PALTA'!H14</f>
        <v>0</v>
      </c>
      <c r="J86" s="21">
        <f>'FACTORES EMISION CARBONO'!H$4*'INVENTARIO PALTA'!I14</f>
        <v>0</v>
      </c>
      <c r="K86" s="21">
        <f>'FACTORES EMISION CARBONO'!I$4*'INVENTARIO PALTA'!J14</f>
        <v>0</v>
      </c>
      <c r="L86" s="21">
        <f>'FACTORES EMISION CARBONO'!J$4*'INVENTARIO PALTA'!K14</f>
        <v>0</v>
      </c>
      <c r="M86" s="21">
        <f>'FACTORES EMISION CARBONO'!K$4*'INVENTARIO PALTA'!L14</f>
        <v>0</v>
      </c>
      <c r="N86" s="21">
        <f>'FACTORES EMISION CARBONO'!L$4*'INVENTARIO PALTA'!M14</f>
        <v>0</v>
      </c>
      <c r="O86" s="21">
        <f>'FACTORES EMISION CARBONO'!M$4*'INVENTARIO PALTA'!N14</f>
        <v>0</v>
      </c>
      <c r="P86" s="21">
        <f>'FACTORES EMISION CARBONO'!N$4*'INVENTARIO PALTA'!O14</f>
        <v>0</v>
      </c>
      <c r="Q86" s="21">
        <f>'FACTORES EMISION CARBONO'!O$4*'INVENTARIO PALTA'!P14</f>
        <v>0</v>
      </c>
      <c r="R86" s="21">
        <f>'FACTORES EMISION CARBONO'!P$4*'INVENTARIO PALTA'!Q14</f>
        <v>0</v>
      </c>
      <c r="S86" s="21">
        <f>'FACTORES EMISION CARBONO'!Q$4*'INVENTARIO PALTA'!R14</f>
        <v>0</v>
      </c>
      <c r="T86" s="21">
        <f>'FACTORES EMISION CARBONO'!R$4*'INVENTARIO PALTA'!S14</f>
        <v>0</v>
      </c>
      <c r="U86" s="21">
        <f>'FACTORES EMISION CARBONO'!S$4*'INVENTARIO PALTA'!T14</f>
        <v>0</v>
      </c>
      <c r="V86" s="21">
        <f>'FACTORES EMISION CARBONO'!T$4*'INVENTARIO PALTA'!U14</f>
        <v>0</v>
      </c>
      <c r="W86" s="21">
        <f>'FACTORES EMISION CARBONO'!U$4*'INVENTARIO PALTA'!V14</f>
        <v>0</v>
      </c>
      <c r="X86" s="21">
        <f>'FACTORES EMISION CARBONO'!V$4*'INVENTARIO PALTA'!W14</f>
        <v>0</v>
      </c>
      <c r="Y86" s="21">
        <f>'FACTORES EMISION CARBONO'!W$4*'INVENTARIO PALTA'!X14</f>
        <v>0</v>
      </c>
      <c r="Z86" s="21">
        <f>'FACTORES EMISION CARBONO'!X$4*'INVENTARIO PALTA'!Y14</f>
        <v>0</v>
      </c>
      <c r="AA86" s="21">
        <f>'FACTORES EMISION CARBONO'!Y$4*'INVENTARIO PALTA'!Z14</f>
        <v>0</v>
      </c>
      <c r="AB86" s="21">
        <f>'FACTORES EMISION CARBONO'!Z$4*'INVENTARIO PALTA'!AA14</f>
        <v>0</v>
      </c>
      <c r="AC86" s="21">
        <f>'FACTORES EMISION CARBONO'!AA$4*'INVENTARIO PALTA'!AB14</f>
        <v>0</v>
      </c>
      <c r="AD86" s="21">
        <f>'FACTORES EMISION CARBONO'!AB$4*'INVENTARIO PALTA'!AC14</f>
        <v>0</v>
      </c>
      <c r="AE86" s="21">
        <f>'FACTORES EMISION CARBONO'!AC$4*'INVENTARIO PALTA'!AD14</f>
        <v>0</v>
      </c>
      <c r="AF86" s="21">
        <f>'FACTORES EMISION CARBONO'!AD$4*'INVENTARIO PALTA'!AE14</f>
        <v>0</v>
      </c>
      <c r="AG86" s="21">
        <f>'FACTORES EMISION CARBONO'!AE$4*'INVENTARIO PALTA'!AF14</f>
        <v>0</v>
      </c>
      <c r="AH86" s="21">
        <f>'FACTORES EMISION CARBONO'!AF$4*'INVENTARIO PALTA'!AG14</f>
        <v>0</v>
      </c>
      <c r="AI86" s="21">
        <f>'FACTORES EMISION CARBONO'!AG$4*'INVENTARIO PALTA'!AH14</f>
        <v>0</v>
      </c>
      <c r="AJ86" s="21">
        <f>'FACTORES EMISION CARBONO'!AH$4*'INVENTARIO PALTA'!AI14</f>
        <v>0</v>
      </c>
      <c r="AK86" s="21">
        <f>'FACTORES EMISION CARBONO'!AI$4*'INVENTARIO PALTA'!AJ14</f>
        <v>0</v>
      </c>
      <c r="AL86" s="21">
        <f>'FACTORES EMISION CARBONO'!AJ$4*'INVENTARIO PALTA'!AK14</f>
        <v>0</v>
      </c>
      <c r="AN86" s="23">
        <f t="shared" si="3"/>
        <v>0</v>
      </c>
      <c r="AO86">
        <f>AN86/'INVENTARIO PALTA'!AM14</f>
        <v>0</v>
      </c>
    </row>
    <row r="87" spans="1:41" x14ac:dyDescent="0.3">
      <c r="A87" s="7" t="s">
        <v>30</v>
      </c>
      <c r="B87" s="4">
        <v>2021</v>
      </c>
      <c r="C87" s="4" t="s">
        <v>13</v>
      </c>
      <c r="D87" s="21">
        <f>'FACTORES EMISION CARBONO'!B$4*'INVENTARIO PALTA'!C15</f>
        <v>2.7720000000000002</v>
      </c>
      <c r="E87" s="21">
        <f>'FACTORES EMISION CARBONO'!C$4*'INVENTARIO PALTA'!D15</f>
        <v>0</v>
      </c>
      <c r="F87" s="21">
        <f>'FACTORES EMISION CARBONO'!D$4*'INVENTARIO PALTA'!E15</f>
        <v>0</v>
      </c>
      <c r="G87" s="21">
        <f>'FACTORES EMISION CARBONO'!E$4*'INVENTARIO PALTA'!F15</f>
        <v>0</v>
      </c>
      <c r="H87" s="21">
        <f>'FACTORES EMISION CARBONO'!F$4*'INVENTARIO PALTA'!G15</f>
        <v>0</v>
      </c>
      <c r="I87" s="21">
        <f>'FACTORES EMISION CARBONO'!G$4*'INVENTARIO PALTA'!H15</f>
        <v>0</v>
      </c>
      <c r="J87" s="21">
        <f>'FACTORES EMISION CARBONO'!H$4*'INVENTARIO PALTA'!I15</f>
        <v>0</v>
      </c>
      <c r="K87" s="21">
        <f>'FACTORES EMISION CARBONO'!I$4*'INVENTARIO PALTA'!J15</f>
        <v>0</v>
      </c>
      <c r="L87" s="21">
        <f>'FACTORES EMISION CARBONO'!J$4*'INVENTARIO PALTA'!K15</f>
        <v>0</v>
      </c>
      <c r="M87" s="21">
        <f>'FACTORES EMISION CARBONO'!K$4*'INVENTARIO PALTA'!L15</f>
        <v>0</v>
      </c>
      <c r="N87" s="21">
        <f>'FACTORES EMISION CARBONO'!L$4*'INVENTARIO PALTA'!M15</f>
        <v>0</v>
      </c>
      <c r="O87" s="21">
        <f>'FACTORES EMISION CARBONO'!M$4*'INVENTARIO PALTA'!N15</f>
        <v>0</v>
      </c>
      <c r="P87" s="21">
        <f>'FACTORES EMISION CARBONO'!N$4*'INVENTARIO PALTA'!O15</f>
        <v>0</v>
      </c>
      <c r="Q87" s="21">
        <f>'FACTORES EMISION CARBONO'!O$4*'INVENTARIO PALTA'!P15</f>
        <v>0</v>
      </c>
      <c r="R87" s="21">
        <f>'FACTORES EMISION CARBONO'!P$4*'INVENTARIO PALTA'!Q15</f>
        <v>0</v>
      </c>
      <c r="S87" s="21">
        <f>'FACTORES EMISION CARBONO'!Q$4*'INVENTARIO PALTA'!R15</f>
        <v>0</v>
      </c>
      <c r="T87" s="21">
        <f>'FACTORES EMISION CARBONO'!R$4*'INVENTARIO PALTA'!S15</f>
        <v>0</v>
      </c>
      <c r="U87" s="21">
        <f>'FACTORES EMISION CARBONO'!S$4*'INVENTARIO PALTA'!T15</f>
        <v>0</v>
      </c>
      <c r="V87" s="21">
        <f>'FACTORES EMISION CARBONO'!T$4*'INVENTARIO PALTA'!U15</f>
        <v>0</v>
      </c>
      <c r="W87" s="21">
        <f>'FACTORES EMISION CARBONO'!U$4*'INVENTARIO PALTA'!V15</f>
        <v>0</v>
      </c>
      <c r="X87" s="21">
        <f>'FACTORES EMISION CARBONO'!V$4*'INVENTARIO PALTA'!W15</f>
        <v>0</v>
      </c>
      <c r="Y87" s="21">
        <f>'FACTORES EMISION CARBONO'!W$4*'INVENTARIO PALTA'!X15</f>
        <v>0</v>
      </c>
      <c r="Z87" s="21">
        <f>'FACTORES EMISION CARBONO'!X$4*'INVENTARIO PALTA'!Y15</f>
        <v>0</v>
      </c>
      <c r="AA87" s="21">
        <f>'FACTORES EMISION CARBONO'!Y$4*'INVENTARIO PALTA'!Z15</f>
        <v>0</v>
      </c>
      <c r="AB87" s="21">
        <f>'FACTORES EMISION CARBONO'!Z$4*'INVENTARIO PALTA'!AA15</f>
        <v>0</v>
      </c>
      <c r="AC87" s="21">
        <f>'FACTORES EMISION CARBONO'!AA$4*'INVENTARIO PALTA'!AB15</f>
        <v>0</v>
      </c>
      <c r="AD87" s="21">
        <f>'FACTORES EMISION CARBONO'!AB$4*'INVENTARIO PALTA'!AC15</f>
        <v>0</v>
      </c>
      <c r="AE87" s="21">
        <f>'FACTORES EMISION CARBONO'!AC$4*'INVENTARIO PALTA'!AD15</f>
        <v>0</v>
      </c>
      <c r="AF87" s="21">
        <f>'FACTORES EMISION CARBONO'!AD$4*'INVENTARIO PALTA'!AE15</f>
        <v>0</v>
      </c>
      <c r="AG87" s="21">
        <f>'FACTORES EMISION CARBONO'!AE$4*'INVENTARIO PALTA'!AF15</f>
        <v>0</v>
      </c>
      <c r="AH87" s="21">
        <f>'FACTORES EMISION CARBONO'!AF$4*'INVENTARIO PALTA'!AG15</f>
        <v>0</v>
      </c>
      <c r="AI87" s="21">
        <f>'FACTORES EMISION CARBONO'!AG$4*'INVENTARIO PALTA'!AH15</f>
        <v>0</v>
      </c>
      <c r="AJ87" s="21">
        <f>'FACTORES EMISION CARBONO'!AH$4*'INVENTARIO PALTA'!AI15</f>
        <v>0</v>
      </c>
      <c r="AK87" s="21">
        <f>'FACTORES EMISION CARBONO'!AI$4*'INVENTARIO PALTA'!AJ15</f>
        <v>0</v>
      </c>
      <c r="AL87" s="21">
        <f>'FACTORES EMISION CARBONO'!AJ$4*'INVENTARIO PALTA'!AK15</f>
        <v>0</v>
      </c>
      <c r="AN87" s="23">
        <f t="shared" si="3"/>
        <v>2.7720000000000002</v>
      </c>
      <c r="AO87">
        <f>AN87/'INVENTARIO PALTA'!AM15</f>
        <v>2.7720000000000002</v>
      </c>
    </row>
    <row r="88" spans="1:41" x14ac:dyDescent="0.3">
      <c r="A88" s="7" t="s">
        <v>30</v>
      </c>
      <c r="B88" s="4">
        <v>2021</v>
      </c>
      <c r="C88" s="4" t="s">
        <v>14</v>
      </c>
      <c r="D88" s="21">
        <f>'FACTORES EMISION CARBONO'!B$4*'INVENTARIO PALTA'!C16</f>
        <v>430.16399999999999</v>
      </c>
      <c r="E88" s="21">
        <f>'FACTORES EMISION CARBONO'!C$4*'INVENTARIO PALTA'!D16</f>
        <v>0</v>
      </c>
      <c r="F88" s="21">
        <f>'FACTORES EMISION CARBONO'!D$4*'INVENTARIO PALTA'!E16</f>
        <v>0</v>
      </c>
      <c r="G88" s="21">
        <f>'FACTORES EMISION CARBONO'!E$4*'INVENTARIO PALTA'!F16</f>
        <v>0</v>
      </c>
      <c r="H88" s="21">
        <f>'FACTORES EMISION CARBONO'!F$4*'INVENTARIO PALTA'!G16</f>
        <v>0</v>
      </c>
      <c r="I88" s="21">
        <f>'FACTORES EMISION CARBONO'!G$4*'INVENTARIO PALTA'!H16</f>
        <v>0</v>
      </c>
      <c r="J88" s="21">
        <f>'FACTORES EMISION CARBONO'!H$4*'INVENTARIO PALTA'!I16</f>
        <v>0</v>
      </c>
      <c r="K88" s="21">
        <f>'FACTORES EMISION CARBONO'!I$4*'INVENTARIO PALTA'!J16</f>
        <v>0</v>
      </c>
      <c r="L88" s="21">
        <f>'FACTORES EMISION CARBONO'!J$4*'INVENTARIO PALTA'!K16</f>
        <v>0</v>
      </c>
      <c r="M88" s="21">
        <f>'FACTORES EMISION CARBONO'!K$4*'INVENTARIO PALTA'!L16</f>
        <v>0</v>
      </c>
      <c r="N88" s="21">
        <f>'FACTORES EMISION CARBONO'!L$4*'INVENTARIO PALTA'!M16</f>
        <v>0</v>
      </c>
      <c r="O88" s="21">
        <f>'FACTORES EMISION CARBONO'!M$4*'INVENTARIO PALTA'!N16</f>
        <v>0</v>
      </c>
      <c r="P88" s="21">
        <f>'FACTORES EMISION CARBONO'!N$4*'INVENTARIO PALTA'!O16</f>
        <v>0</v>
      </c>
      <c r="Q88" s="21">
        <f>'FACTORES EMISION CARBONO'!O$4*'INVENTARIO PALTA'!P16</f>
        <v>0</v>
      </c>
      <c r="R88" s="21">
        <f>'FACTORES EMISION CARBONO'!P$4*'INVENTARIO PALTA'!Q16</f>
        <v>0</v>
      </c>
      <c r="S88" s="21">
        <f>'FACTORES EMISION CARBONO'!Q$4*'INVENTARIO PALTA'!R16</f>
        <v>0</v>
      </c>
      <c r="T88" s="21">
        <f>'FACTORES EMISION CARBONO'!R$4*'INVENTARIO PALTA'!S16</f>
        <v>0</v>
      </c>
      <c r="U88" s="21">
        <f>'FACTORES EMISION CARBONO'!S$4*'INVENTARIO PALTA'!T16</f>
        <v>0</v>
      </c>
      <c r="V88" s="21">
        <f>'FACTORES EMISION CARBONO'!T$4*'INVENTARIO PALTA'!U16</f>
        <v>0</v>
      </c>
      <c r="W88" s="21">
        <f>'FACTORES EMISION CARBONO'!U$4*'INVENTARIO PALTA'!V16</f>
        <v>0</v>
      </c>
      <c r="X88" s="21">
        <f>'FACTORES EMISION CARBONO'!V$4*'INVENTARIO PALTA'!W16</f>
        <v>0</v>
      </c>
      <c r="Y88" s="21">
        <f>'FACTORES EMISION CARBONO'!W$4*'INVENTARIO PALTA'!X16</f>
        <v>0</v>
      </c>
      <c r="Z88" s="21">
        <f>'FACTORES EMISION CARBONO'!X$4*'INVENTARIO PALTA'!Y16</f>
        <v>0</v>
      </c>
      <c r="AA88" s="21">
        <f>'FACTORES EMISION CARBONO'!Y$4*'INVENTARIO PALTA'!Z16</f>
        <v>0</v>
      </c>
      <c r="AB88" s="21">
        <f>'FACTORES EMISION CARBONO'!Z$4*'INVENTARIO PALTA'!AA16</f>
        <v>0</v>
      </c>
      <c r="AC88" s="21">
        <f>'FACTORES EMISION CARBONO'!AA$4*'INVENTARIO PALTA'!AB16</f>
        <v>0</v>
      </c>
      <c r="AD88" s="21">
        <f>'FACTORES EMISION CARBONO'!AB$4*'INVENTARIO PALTA'!AC16</f>
        <v>0</v>
      </c>
      <c r="AE88" s="21">
        <f>'FACTORES EMISION CARBONO'!AC$4*'INVENTARIO PALTA'!AD16</f>
        <v>0</v>
      </c>
      <c r="AF88" s="21">
        <f>'FACTORES EMISION CARBONO'!AD$4*'INVENTARIO PALTA'!AE16</f>
        <v>0</v>
      </c>
      <c r="AG88" s="21">
        <f>'FACTORES EMISION CARBONO'!AE$4*'INVENTARIO PALTA'!AF16</f>
        <v>0</v>
      </c>
      <c r="AH88" s="21">
        <f>'FACTORES EMISION CARBONO'!AF$4*'INVENTARIO PALTA'!AG16</f>
        <v>0</v>
      </c>
      <c r="AI88" s="21">
        <f>'FACTORES EMISION CARBONO'!AG$4*'INVENTARIO PALTA'!AH16</f>
        <v>0</v>
      </c>
      <c r="AJ88" s="21">
        <f>'FACTORES EMISION CARBONO'!AH$4*'INVENTARIO PALTA'!AI16</f>
        <v>0</v>
      </c>
      <c r="AK88" s="21">
        <f>'FACTORES EMISION CARBONO'!AI$4*'INVENTARIO PALTA'!AJ16</f>
        <v>0</v>
      </c>
      <c r="AL88" s="21">
        <f>'FACTORES EMISION CARBONO'!AJ$4*'INVENTARIO PALTA'!AK16</f>
        <v>0</v>
      </c>
      <c r="AN88" s="23">
        <f t="shared" si="3"/>
        <v>430.16399999999999</v>
      </c>
      <c r="AO88">
        <f>AN88/'INVENTARIO PALTA'!AM16</f>
        <v>430.16399999999999</v>
      </c>
    </row>
    <row r="89" spans="1:41" x14ac:dyDescent="0.3">
      <c r="A89" s="7" t="s">
        <v>30</v>
      </c>
      <c r="B89" s="6">
        <v>2022</v>
      </c>
      <c r="C89" s="6" t="s">
        <v>15</v>
      </c>
      <c r="D89" s="27">
        <f>'FACTORES EMISION CARBONO'!B$4*'INVENTARIO PALTA'!C17</f>
        <v>6.93</v>
      </c>
      <c r="E89" s="27">
        <f>'FACTORES EMISION CARBONO'!C$4*'INVENTARIO PALTA'!D17</f>
        <v>0</v>
      </c>
      <c r="F89" s="27">
        <f>'FACTORES EMISION CARBONO'!D$4*'INVENTARIO PALTA'!E17</f>
        <v>0</v>
      </c>
      <c r="G89" s="27">
        <f>'FACTORES EMISION CARBONO'!E$4*'INVENTARIO PALTA'!F17</f>
        <v>0</v>
      </c>
      <c r="H89" s="27">
        <f>'FACTORES EMISION CARBONO'!F$4*'INVENTARIO PALTA'!G17</f>
        <v>0</v>
      </c>
      <c r="I89" s="27">
        <f>'FACTORES EMISION CARBONO'!G$4*'INVENTARIO PALTA'!H17</f>
        <v>0</v>
      </c>
      <c r="J89" s="27">
        <f>'FACTORES EMISION CARBONO'!H$4*'INVENTARIO PALTA'!I17</f>
        <v>0</v>
      </c>
      <c r="K89" s="27">
        <f>'FACTORES EMISION CARBONO'!I$4*'INVENTARIO PALTA'!J17</f>
        <v>0</v>
      </c>
      <c r="L89" s="27">
        <f>'FACTORES EMISION CARBONO'!J$4*'INVENTARIO PALTA'!K17</f>
        <v>0</v>
      </c>
      <c r="M89" s="27">
        <f>'FACTORES EMISION CARBONO'!K$4*'INVENTARIO PALTA'!L17</f>
        <v>0</v>
      </c>
      <c r="N89" s="27">
        <f>'FACTORES EMISION CARBONO'!L$4*'INVENTARIO PALTA'!M17</f>
        <v>0</v>
      </c>
      <c r="O89" s="27">
        <f>'FACTORES EMISION CARBONO'!M$4*'INVENTARIO PALTA'!N17</f>
        <v>0</v>
      </c>
      <c r="P89" s="27">
        <f>'FACTORES EMISION CARBONO'!N$4*'INVENTARIO PALTA'!O17</f>
        <v>0</v>
      </c>
      <c r="Q89" s="27">
        <f>'FACTORES EMISION CARBONO'!O$4*'INVENTARIO PALTA'!P17</f>
        <v>0</v>
      </c>
      <c r="R89" s="27">
        <f>'FACTORES EMISION CARBONO'!P$4*'INVENTARIO PALTA'!Q17</f>
        <v>0</v>
      </c>
      <c r="S89" s="27">
        <f>'FACTORES EMISION CARBONO'!Q$4*'INVENTARIO PALTA'!R17</f>
        <v>0</v>
      </c>
      <c r="T89" s="27">
        <f>'FACTORES EMISION CARBONO'!R$4*'INVENTARIO PALTA'!S17</f>
        <v>0</v>
      </c>
      <c r="U89" s="27">
        <f>'FACTORES EMISION CARBONO'!S$4*'INVENTARIO PALTA'!T17</f>
        <v>0</v>
      </c>
      <c r="V89" s="27">
        <f>'FACTORES EMISION CARBONO'!T$4*'INVENTARIO PALTA'!U17</f>
        <v>0</v>
      </c>
      <c r="W89" s="27">
        <f>'FACTORES EMISION CARBONO'!U$4*'INVENTARIO PALTA'!V17</f>
        <v>0</v>
      </c>
      <c r="X89" s="27">
        <f>'FACTORES EMISION CARBONO'!V$4*'INVENTARIO PALTA'!W17</f>
        <v>0</v>
      </c>
      <c r="Y89" s="27">
        <f>'FACTORES EMISION CARBONO'!W$4*'INVENTARIO PALTA'!X17</f>
        <v>0</v>
      </c>
      <c r="Z89" s="27">
        <f>'FACTORES EMISION CARBONO'!X$4*'INVENTARIO PALTA'!Y17</f>
        <v>0</v>
      </c>
      <c r="AA89" s="27">
        <f>'FACTORES EMISION CARBONO'!Y$4*'INVENTARIO PALTA'!Z17</f>
        <v>0</v>
      </c>
      <c r="AB89" s="27">
        <f>'FACTORES EMISION CARBONO'!Z$4*'INVENTARIO PALTA'!AA17</f>
        <v>0</v>
      </c>
      <c r="AC89" s="27">
        <f>'FACTORES EMISION CARBONO'!AA$4*'INVENTARIO PALTA'!AB17</f>
        <v>0</v>
      </c>
      <c r="AD89" s="27">
        <f>'FACTORES EMISION CARBONO'!AB$4*'INVENTARIO PALTA'!AC17</f>
        <v>0</v>
      </c>
      <c r="AE89" s="27">
        <f>'FACTORES EMISION CARBONO'!AC$4*'INVENTARIO PALTA'!AD17</f>
        <v>0</v>
      </c>
      <c r="AF89" s="27">
        <f>'FACTORES EMISION CARBONO'!AD$4*'INVENTARIO PALTA'!AE17</f>
        <v>0</v>
      </c>
      <c r="AG89" s="27">
        <f>'FACTORES EMISION CARBONO'!AE$4*'INVENTARIO PALTA'!AF17</f>
        <v>0</v>
      </c>
      <c r="AH89" s="27">
        <f>'FACTORES EMISION CARBONO'!AF$4*'INVENTARIO PALTA'!AG17</f>
        <v>0</v>
      </c>
      <c r="AI89" s="27">
        <f>'FACTORES EMISION CARBONO'!AG$4*'INVENTARIO PALTA'!AH17</f>
        <v>0</v>
      </c>
      <c r="AJ89" s="27">
        <f>'FACTORES EMISION CARBONO'!AH$4*'INVENTARIO PALTA'!AI17</f>
        <v>0</v>
      </c>
      <c r="AK89" s="27">
        <f>'FACTORES EMISION CARBONO'!AI$4*'INVENTARIO PALTA'!AJ17</f>
        <v>0</v>
      </c>
      <c r="AL89" s="27">
        <f>'FACTORES EMISION CARBONO'!AJ$4*'INVENTARIO PALTA'!AK17</f>
        <v>0</v>
      </c>
      <c r="AN89" s="23">
        <f t="shared" si="3"/>
        <v>6.93</v>
      </c>
      <c r="AO89">
        <f>AN89/'INVENTARIO PALTA'!AM17</f>
        <v>6.93</v>
      </c>
    </row>
    <row r="90" spans="1:41" x14ac:dyDescent="0.3">
      <c r="A90" s="7" t="s">
        <v>30</v>
      </c>
      <c r="B90" s="6">
        <v>2022</v>
      </c>
      <c r="C90" s="6" t="s">
        <v>4</v>
      </c>
      <c r="D90" s="27">
        <f>'FACTORES EMISION CARBONO'!B$4*'INVENTARIO PALTA'!C18</f>
        <v>130.03200000000001</v>
      </c>
      <c r="E90" s="27">
        <f>'FACTORES EMISION CARBONO'!C$4*'INVENTARIO PALTA'!D18</f>
        <v>0</v>
      </c>
      <c r="F90" s="27">
        <f>'FACTORES EMISION CARBONO'!D$4*'INVENTARIO PALTA'!E18</f>
        <v>0</v>
      </c>
      <c r="G90" s="27">
        <f>'FACTORES EMISION CARBONO'!E$4*'INVENTARIO PALTA'!F18</f>
        <v>0</v>
      </c>
      <c r="H90" s="27">
        <f>'FACTORES EMISION CARBONO'!F$4*'INVENTARIO PALTA'!G18</f>
        <v>0</v>
      </c>
      <c r="I90" s="27">
        <f>'FACTORES EMISION CARBONO'!G$4*'INVENTARIO PALTA'!H18</f>
        <v>0</v>
      </c>
      <c r="J90" s="27">
        <f>'FACTORES EMISION CARBONO'!H$4*'INVENTARIO PALTA'!I18</f>
        <v>0</v>
      </c>
      <c r="K90" s="27">
        <f>'FACTORES EMISION CARBONO'!I$4*'INVENTARIO PALTA'!J18</f>
        <v>0</v>
      </c>
      <c r="L90" s="27">
        <f>'FACTORES EMISION CARBONO'!J$4*'INVENTARIO PALTA'!K18</f>
        <v>0</v>
      </c>
      <c r="M90" s="27">
        <f>'FACTORES EMISION CARBONO'!K$4*'INVENTARIO PALTA'!L18</f>
        <v>0</v>
      </c>
      <c r="N90" s="27">
        <f>'FACTORES EMISION CARBONO'!L$4*'INVENTARIO PALTA'!M18</f>
        <v>0</v>
      </c>
      <c r="O90" s="27">
        <f>'FACTORES EMISION CARBONO'!M$4*'INVENTARIO PALTA'!N18</f>
        <v>0</v>
      </c>
      <c r="P90" s="27">
        <f>'FACTORES EMISION CARBONO'!N$4*'INVENTARIO PALTA'!O18</f>
        <v>0</v>
      </c>
      <c r="Q90" s="27">
        <f>'FACTORES EMISION CARBONO'!O$4*'INVENTARIO PALTA'!P18</f>
        <v>0</v>
      </c>
      <c r="R90" s="27">
        <f>'FACTORES EMISION CARBONO'!P$4*'INVENTARIO PALTA'!Q18</f>
        <v>0</v>
      </c>
      <c r="S90" s="27">
        <f>'FACTORES EMISION CARBONO'!Q$4*'INVENTARIO PALTA'!R18</f>
        <v>0</v>
      </c>
      <c r="T90" s="27">
        <f>'FACTORES EMISION CARBONO'!R$4*'INVENTARIO PALTA'!S18</f>
        <v>0</v>
      </c>
      <c r="U90" s="27">
        <f>'FACTORES EMISION CARBONO'!S$4*'INVENTARIO PALTA'!T18</f>
        <v>0</v>
      </c>
      <c r="V90" s="27">
        <f>'FACTORES EMISION CARBONO'!T$4*'INVENTARIO PALTA'!U18</f>
        <v>0</v>
      </c>
      <c r="W90" s="27">
        <f>'FACTORES EMISION CARBONO'!U$4*'INVENTARIO PALTA'!V18</f>
        <v>0</v>
      </c>
      <c r="X90" s="27">
        <f>'FACTORES EMISION CARBONO'!V$4*'INVENTARIO PALTA'!W18</f>
        <v>0</v>
      </c>
      <c r="Y90" s="27">
        <f>'FACTORES EMISION CARBONO'!W$4*'INVENTARIO PALTA'!X18</f>
        <v>0</v>
      </c>
      <c r="Z90" s="27">
        <f>'FACTORES EMISION CARBONO'!X$4*'INVENTARIO PALTA'!Y18</f>
        <v>0</v>
      </c>
      <c r="AA90" s="27">
        <f>'FACTORES EMISION CARBONO'!Y$4*'INVENTARIO PALTA'!Z18</f>
        <v>0</v>
      </c>
      <c r="AB90" s="27">
        <f>'FACTORES EMISION CARBONO'!Z$4*'INVENTARIO PALTA'!AA18</f>
        <v>0</v>
      </c>
      <c r="AC90" s="27">
        <f>'FACTORES EMISION CARBONO'!AA$4*'INVENTARIO PALTA'!AB18</f>
        <v>0</v>
      </c>
      <c r="AD90" s="27">
        <f>'FACTORES EMISION CARBONO'!AB$4*'INVENTARIO PALTA'!AC18</f>
        <v>0</v>
      </c>
      <c r="AE90" s="27">
        <f>'FACTORES EMISION CARBONO'!AC$4*'INVENTARIO PALTA'!AD18</f>
        <v>0</v>
      </c>
      <c r="AF90" s="27">
        <f>'FACTORES EMISION CARBONO'!AD$4*'INVENTARIO PALTA'!AE18</f>
        <v>0</v>
      </c>
      <c r="AG90" s="27">
        <f>'FACTORES EMISION CARBONO'!AE$4*'INVENTARIO PALTA'!AF18</f>
        <v>0</v>
      </c>
      <c r="AH90" s="27">
        <f>'FACTORES EMISION CARBONO'!AF$4*'INVENTARIO PALTA'!AG18</f>
        <v>0</v>
      </c>
      <c r="AI90" s="27">
        <f>'FACTORES EMISION CARBONO'!AG$4*'INVENTARIO PALTA'!AH18</f>
        <v>0</v>
      </c>
      <c r="AJ90" s="27">
        <f>'FACTORES EMISION CARBONO'!AH$4*'INVENTARIO PALTA'!AI18</f>
        <v>0</v>
      </c>
      <c r="AK90" s="27">
        <f>'FACTORES EMISION CARBONO'!AI$4*'INVENTARIO PALTA'!AJ18</f>
        <v>0</v>
      </c>
      <c r="AL90" s="27">
        <f>'FACTORES EMISION CARBONO'!AJ$4*'INVENTARIO PALTA'!AK18</f>
        <v>0</v>
      </c>
      <c r="AN90" s="23">
        <f t="shared" si="3"/>
        <v>130.03200000000001</v>
      </c>
      <c r="AO90">
        <f>AN90/'INVENTARIO PALTA'!AM18</f>
        <v>130.03200000000001</v>
      </c>
    </row>
    <row r="91" spans="1:41" x14ac:dyDescent="0.3">
      <c r="A91" s="7" t="s">
        <v>30</v>
      </c>
      <c r="B91" s="6">
        <v>2022</v>
      </c>
      <c r="C91" s="6" t="s">
        <v>5</v>
      </c>
      <c r="D91" s="27">
        <f>'FACTORES EMISION CARBONO'!B$4*'INVENTARIO PALTA'!C19</f>
        <v>158.13</v>
      </c>
      <c r="E91" s="27">
        <f>'FACTORES EMISION CARBONO'!C$4*'INVENTARIO PALTA'!D19</f>
        <v>0</v>
      </c>
      <c r="F91" s="27">
        <f>'FACTORES EMISION CARBONO'!D$4*'INVENTARIO PALTA'!E19</f>
        <v>0</v>
      </c>
      <c r="G91" s="27">
        <f>'FACTORES EMISION CARBONO'!E$4*'INVENTARIO PALTA'!F19</f>
        <v>0</v>
      </c>
      <c r="H91" s="27">
        <f>'FACTORES EMISION CARBONO'!F$4*'INVENTARIO PALTA'!G19</f>
        <v>0</v>
      </c>
      <c r="I91" s="27">
        <f>'FACTORES EMISION CARBONO'!G$4*'INVENTARIO PALTA'!H19</f>
        <v>0</v>
      </c>
      <c r="J91" s="27">
        <f>'FACTORES EMISION CARBONO'!H$4*'INVENTARIO PALTA'!I19</f>
        <v>0</v>
      </c>
      <c r="K91" s="27">
        <f>'FACTORES EMISION CARBONO'!I$4*'INVENTARIO PALTA'!J19</f>
        <v>0</v>
      </c>
      <c r="L91" s="27">
        <f>'FACTORES EMISION CARBONO'!J$4*'INVENTARIO PALTA'!K19</f>
        <v>0</v>
      </c>
      <c r="M91" s="27">
        <f>'FACTORES EMISION CARBONO'!K$4*'INVENTARIO PALTA'!L19</f>
        <v>0</v>
      </c>
      <c r="N91" s="27">
        <f>'FACTORES EMISION CARBONO'!L$4*'INVENTARIO PALTA'!M19</f>
        <v>0</v>
      </c>
      <c r="O91" s="27">
        <f>'FACTORES EMISION CARBONO'!M$4*'INVENTARIO PALTA'!N19</f>
        <v>0</v>
      </c>
      <c r="P91" s="27">
        <f>'FACTORES EMISION CARBONO'!N$4*'INVENTARIO PALTA'!O19</f>
        <v>0</v>
      </c>
      <c r="Q91" s="27">
        <f>'FACTORES EMISION CARBONO'!O$4*'INVENTARIO PALTA'!P19</f>
        <v>0</v>
      </c>
      <c r="R91" s="27">
        <f>'FACTORES EMISION CARBONO'!P$4*'INVENTARIO PALTA'!Q19</f>
        <v>0</v>
      </c>
      <c r="S91" s="27">
        <f>'FACTORES EMISION CARBONO'!Q$4*'INVENTARIO PALTA'!R19</f>
        <v>0</v>
      </c>
      <c r="T91" s="27">
        <f>'FACTORES EMISION CARBONO'!R$4*'INVENTARIO PALTA'!S19</f>
        <v>0</v>
      </c>
      <c r="U91" s="27">
        <f>'FACTORES EMISION CARBONO'!S$4*'INVENTARIO PALTA'!T19</f>
        <v>0</v>
      </c>
      <c r="V91" s="27">
        <f>'FACTORES EMISION CARBONO'!T$4*'INVENTARIO PALTA'!U19</f>
        <v>0</v>
      </c>
      <c r="W91" s="27">
        <f>'FACTORES EMISION CARBONO'!U$4*'INVENTARIO PALTA'!V19</f>
        <v>0</v>
      </c>
      <c r="X91" s="27">
        <f>'FACTORES EMISION CARBONO'!V$4*'INVENTARIO PALTA'!W19</f>
        <v>0</v>
      </c>
      <c r="Y91" s="27">
        <f>'FACTORES EMISION CARBONO'!W$4*'INVENTARIO PALTA'!X19</f>
        <v>0</v>
      </c>
      <c r="Z91" s="27">
        <f>'FACTORES EMISION CARBONO'!X$4*'INVENTARIO PALTA'!Y19</f>
        <v>0</v>
      </c>
      <c r="AA91" s="27">
        <f>'FACTORES EMISION CARBONO'!Y$4*'INVENTARIO PALTA'!Z19</f>
        <v>0</v>
      </c>
      <c r="AB91" s="27">
        <f>'FACTORES EMISION CARBONO'!Z$4*'INVENTARIO PALTA'!AA19</f>
        <v>0</v>
      </c>
      <c r="AC91" s="27">
        <f>'FACTORES EMISION CARBONO'!AA$4*'INVENTARIO PALTA'!AB19</f>
        <v>0</v>
      </c>
      <c r="AD91" s="27">
        <f>'FACTORES EMISION CARBONO'!AB$4*'INVENTARIO PALTA'!AC19</f>
        <v>0</v>
      </c>
      <c r="AE91" s="27">
        <f>'FACTORES EMISION CARBONO'!AC$4*'INVENTARIO PALTA'!AD19</f>
        <v>0</v>
      </c>
      <c r="AF91" s="27">
        <f>'FACTORES EMISION CARBONO'!AD$4*'INVENTARIO PALTA'!AE19</f>
        <v>0</v>
      </c>
      <c r="AG91" s="27">
        <f>'FACTORES EMISION CARBONO'!AE$4*'INVENTARIO PALTA'!AF19</f>
        <v>0</v>
      </c>
      <c r="AH91" s="27">
        <f>'FACTORES EMISION CARBONO'!AF$4*'INVENTARIO PALTA'!AG19</f>
        <v>0</v>
      </c>
      <c r="AI91" s="27">
        <f>'FACTORES EMISION CARBONO'!AG$4*'INVENTARIO PALTA'!AH19</f>
        <v>0</v>
      </c>
      <c r="AJ91" s="27">
        <f>'FACTORES EMISION CARBONO'!AH$4*'INVENTARIO PALTA'!AI19</f>
        <v>0</v>
      </c>
      <c r="AK91" s="27">
        <f>'FACTORES EMISION CARBONO'!AI$4*'INVENTARIO PALTA'!AJ19</f>
        <v>0</v>
      </c>
      <c r="AL91" s="27">
        <f>'FACTORES EMISION CARBONO'!AJ$4*'INVENTARIO PALTA'!AK19</f>
        <v>0</v>
      </c>
      <c r="AN91" s="23">
        <f t="shared" si="3"/>
        <v>158.13</v>
      </c>
      <c r="AO91">
        <f>AN91/'INVENTARIO PALTA'!AM19</f>
        <v>158.13</v>
      </c>
    </row>
    <row r="92" spans="1:41" x14ac:dyDescent="0.3">
      <c r="A92" s="7" t="s">
        <v>30</v>
      </c>
      <c r="B92" s="6">
        <v>2022</v>
      </c>
      <c r="C92" s="6" t="s">
        <v>6</v>
      </c>
      <c r="D92" s="27">
        <f>'FACTORES EMISION CARBONO'!B$4*'INVENTARIO PALTA'!C20</f>
        <v>769.35599999999999</v>
      </c>
      <c r="E92" s="27">
        <f>'FACTORES EMISION CARBONO'!C$4*'INVENTARIO PALTA'!D20</f>
        <v>0</v>
      </c>
      <c r="F92" s="27">
        <f>'FACTORES EMISION CARBONO'!D$4*'INVENTARIO PALTA'!E20</f>
        <v>0</v>
      </c>
      <c r="G92" s="27">
        <f>'FACTORES EMISION CARBONO'!E$4*'INVENTARIO PALTA'!F20</f>
        <v>0</v>
      </c>
      <c r="H92" s="27">
        <f>'FACTORES EMISION CARBONO'!F$4*'INVENTARIO PALTA'!G20</f>
        <v>0</v>
      </c>
      <c r="I92" s="27">
        <f>'FACTORES EMISION CARBONO'!G$4*'INVENTARIO PALTA'!H20</f>
        <v>0</v>
      </c>
      <c r="J92" s="27">
        <f>'FACTORES EMISION CARBONO'!H$4*'INVENTARIO PALTA'!I20</f>
        <v>0</v>
      </c>
      <c r="K92" s="27">
        <f>'FACTORES EMISION CARBONO'!I$4*'INVENTARIO PALTA'!J20</f>
        <v>0</v>
      </c>
      <c r="L92" s="27">
        <f>'FACTORES EMISION CARBONO'!J$4*'INVENTARIO PALTA'!K20</f>
        <v>0</v>
      </c>
      <c r="M92" s="27">
        <f>'FACTORES EMISION CARBONO'!K$4*'INVENTARIO PALTA'!L20</f>
        <v>0</v>
      </c>
      <c r="N92" s="27">
        <f>'FACTORES EMISION CARBONO'!L$4*'INVENTARIO PALTA'!M20</f>
        <v>0</v>
      </c>
      <c r="O92" s="27">
        <f>'FACTORES EMISION CARBONO'!M$4*'INVENTARIO PALTA'!N20</f>
        <v>0</v>
      </c>
      <c r="P92" s="27">
        <f>'FACTORES EMISION CARBONO'!N$4*'INVENTARIO PALTA'!O20</f>
        <v>0</v>
      </c>
      <c r="Q92" s="27">
        <f>'FACTORES EMISION CARBONO'!O$4*'INVENTARIO PALTA'!P20</f>
        <v>0</v>
      </c>
      <c r="R92" s="27">
        <f>'FACTORES EMISION CARBONO'!P$4*'INVENTARIO PALTA'!Q20</f>
        <v>0</v>
      </c>
      <c r="S92" s="27">
        <f>'FACTORES EMISION CARBONO'!Q$4*'INVENTARIO PALTA'!R20</f>
        <v>0</v>
      </c>
      <c r="T92" s="27">
        <f>'FACTORES EMISION CARBONO'!R$4*'INVENTARIO PALTA'!S20</f>
        <v>0</v>
      </c>
      <c r="U92" s="27">
        <f>'FACTORES EMISION CARBONO'!S$4*'INVENTARIO PALTA'!T20</f>
        <v>0</v>
      </c>
      <c r="V92" s="27">
        <f>'FACTORES EMISION CARBONO'!T$4*'INVENTARIO PALTA'!U20</f>
        <v>0</v>
      </c>
      <c r="W92" s="27">
        <f>'FACTORES EMISION CARBONO'!U$4*'INVENTARIO PALTA'!V20</f>
        <v>0</v>
      </c>
      <c r="X92" s="27">
        <f>'FACTORES EMISION CARBONO'!V$4*'INVENTARIO PALTA'!W20</f>
        <v>0</v>
      </c>
      <c r="Y92" s="27">
        <f>'FACTORES EMISION CARBONO'!W$4*'INVENTARIO PALTA'!X20</f>
        <v>0</v>
      </c>
      <c r="Z92" s="27">
        <f>'FACTORES EMISION CARBONO'!X$4*'INVENTARIO PALTA'!Y20</f>
        <v>0</v>
      </c>
      <c r="AA92" s="27">
        <f>'FACTORES EMISION CARBONO'!Y$4*'INVENTARIO PALTA'!Z20</f>
        <v>0</v>
      </c>
      <c r="AB92" s="27">
        <f>'FACTORES EMISION CARBONO'!Z$4*'INVENTARIO PALTA'!AA20</f>
        <v>0</v>
      </c>
      <c r="AC92" s="27">
        <f>'FACTORES EMISION CARBONO'!AA$4*'INVENTARIO PALTA'!AB20</f>
        <v>0</v>
      </c>
      <c r="AD92" s="27">
        <f>'FACTORES EMISION CARBONO'!AB$4*'INVENTARIO PALTA'!AC20</f>
        <v>0</v>
      </c>
      <c r="AE92" s="27">
        <f>'FACTORES EMISION CARBONO'!AC$4*'INVENTARIO PALTA'!AD20</f>
        <v>0</v>
      </c>
      <c r="AF92" s="27">
        <f>'FACTORES EMISION CARBONO'!AD$4*'INVENTARIO PALTA'!AE20</f>
        <v>0</v>
      </c>
      <c r="AG92" s="27">
        <f>'FACTORES EMISION CARBONO'!AE$4*'INVENTARIO PALTA'!AF20</f>
        <v>0</v>
      </c>
      <c r="AH92" s="27">
        <f>'FACTORES EMISION CARBONO'!AF$4*'INVENTARIO PALTA'!AG20</f>
        <v>0</v>
      </c>
      <c r="AI92" s="27">
        <f>'FACTORES EMISION CARBONO'!AG$4*'INVENTARIO PALTA'!AH20</f>
        <v>0</v>
      </c>
      <c r="AJ92" s="27">
        <f>'FACTORES EMISION CARBONO'!AH$4*'INVENTARIO PALTA'!AI20</f>
        <v>0</v>
      </c>
      <c r="AK92" s="27">
        <f>'FACTORES EMISION CARBONO'!AI$4*'INVENTARIO PALTA'!AJ20</f>
        <v>0</v>
      </c>
      <c r="AL92" s="27">
        <f>'FACTORES EMISION CARBONO'!AJ$4*'INVENTARIO PALTA'!AK20</f>
        <v>0</v>
      </c>
      <c r="AN92" s="23">
        <f t="shared" si="3"/>
        <v>769.35599999999999</v>
      </c>
      <c r="AO92">
        <f>AN92/'INVENTARIO PALTA'!AM20</f>
        <v>769.35599999999999</v>
      </c>
    </row>
    <row r="93" spans="1:41" x14ac:dyDescent="0.3">
      <c r="A93" s="7" t="s">
        <v>30</v>
      </c>
      <c r="B93" s="6">
        <v>2022</v>
      </c>
      <c r="C93" s="6" t="s">
        <v>7</v>
      </c>
      <c r="D93" s="27">
        <f>'FACTORES EMISION CARBONO'!B$4*'INVENTARIO PALTA'!C21</f>
        <v>513.95399999999995</v>
      </c>
      <c r="E93" s="27">
        <f>'FACTORES EMISION CARBONO'!C$4*'INVENTARIO PALTA'!D21</f>
        <v>0</v>
      </c>
      <c r="F93" s="27">
        <f>'FACTORES EMISION CARBONO'!D$4*'INVENTARIO PALTA'!E21</f>
        <v>0</v>
      </c>
      <c r="G93" s="27">
        <f>'FACTORES EMISION CARBONO'!E$4*'INVENTARIO PALTA'!F21</f>
        <v>0</v>
      </c>
      <c r="H93" s="27">
        <f>'FACTORES EMISION CARBONO'!F$4*'INVENTARIO PALTA'!G21</f>
        <v>0</v>
      </c>
      <c r="I93" s="27">
        <f>'FACTORES EMISION CARBONO'!G$4*'INVENTARIO PALTA'!H21</f>
        <v>0</v>
      </c>
      <c r="J93" s="27">
        <f>'FACTORES EMISION CARBONO'!H$4*'INVENTARIO PALTA'!I21</f>
        <v>0</v>
      </c>
      <c r="K93" s="27">
        <f>'FACTORES EMISION CARBONO'!I$4*'INVENTARIO PALTA'!J21</f>
        <v>0</v>
      </c>
      <c r="L93" s="27">
        <f>'FACTORES EMISION CARBONO'!J$4*'INVENTARIO PALTA'!K21</f>
        <v>0</v>
      </c>
      <c r="M93" s="27">
        <f>'FACTORES EMISION CARBONO'!K$4*'INVENTARIO PALTA'!L21</f>
        <v>0</v>
      </c>
      <c r="N93" s="27">
        <f>'FACTORES EMISION CARBONO'!L$4*'INVENTARIO PALTA'!M21</f>
        <v>0</v>
      </c>
      <c r="O93" s="27">
        <f>'FACTORES EMISION CARBONO'!M$4*'INVENTARIO PALTA'!N21</f>
        <v>0</v>
      </c>
      <c r="P93" s="27">
        <f>'FACTORES EMISION CARBONO'!N$4*'INVENTARIO PALTA'!O21</f>
        <v>0</v>
      </c>
      <c r="Q93" s="27">
        <f>'FACTORES EMISION CARBONO'!O$4*'INVENTARIO PALTA'!P21</f>
        <v>0</v>
      </c>
      <c r="R93" s="27">
        <f>'FACTORES EMISION CARBONO'!P$4*'INVENTARIO PALTA'!Q21</f>
        <v>0</v>
      </c>
      <c r="S93" s="27">
        <f>'FACTORES EMISION CARBONO'!Q$4*'INVENTARIO PALTA'!R21</f>
        <v>0</v>
      </c>
      <c r="T93" s="27">
        <f>'FACTORES EMISION CARBONO'!R$4*'INVENTARIO PALTA'!S21</f>
        <v>0</v>
      </c>
      <c r="U93" s="27">
        <f>'FACTORES EMISION CARBONO'!S$4*'INVENTARIO PALTA'!T21</f>
        <v>0</v>
      </c>
      <c r="V93" s="27">
        <f>'FACTORES EMISION CARBONO'!T$4*'INVENTARIO PALTA'!U21</f>
        <v>0</v>
      </c>
      <c r="W93" s="27">
        <f>'FACTORES EMISION CARBONO'!U$4*'INVENTARIO PALTA'!V21</f>
        <v>0</v>
      </c>
      <c r="X93" s="27">
        <f>'FACTORES EMISION CARBONO'!V$4*'INVENTARIO PALTA'!W21</f>
        <v>0</v>
      </c>
      <c r="Y93" s="27">
        <f>'FACTORES EMISION CARBONO'!W$4*'INVENTARIO PALTA'!X21</f>
        <v>0</v>
      </c>
      <c r="Z93" s="27">
        <f>'FACTORES EMISION CARBONO'!X$4*'INVENTARIO PALTA'!Y21</f>
        <v>0</v>
      </c>
      <c r="AA93" s="27">
        <f>'FACTORES EMISION CARBONO'!Y$4*'INVENTARIO PALTA'!Z21</f>
        <v>0</v>
      </c>
      <c r="AB93" s="27">
        <f>'FACTORES EMISION CARBONO'!Z$4*'INVENTARIO PALTA'!AA21</f>
        <v>0</v>
      </c>
      <c r="AC93" s="27">
        <f>'FACTORES EMISION CARBONO'!AA$4*'INVENTARIO PALTA'!AB21</f>
        <v>0</v>
      </c>
      <c r="AD93" s="27">
        <f>'FACTORES EMISION CARBONO'!AB$4*'INVENTARIO PALTA'!AC21</f>
        <v>0</v>
      </c>
      <c r="AE93" s="27">
        <f>'FACTORES EMISION CARBONO'!AC$4*'INVENTARIO PALTA'!AD21</f>
        <v>0</v>
      </c>
      <c r="AF93" s="27">
        <f>'FACTORES EMISION CARBONO'!AD$4*'INVENTARIO PALTA'!AE21</f>
        <v>0</v>
      </c>
      <c r="AG93" s="27">
        <f>'FACTORES EMISION CARBONO'!AE$4*'INVENTARIO PALTA'!AF21</f>
        <v>0</v>
      </c>
      <c r="AH93" s="27">
        <f>'FACTORES EMISION CARBONO'!AF$4*'INVENTARIO PALTA'!AG21</f>
        <v>0</v>
      </c>
      <c r="AI93" s="27">
        <f>'FACTORES EMISION CARBONO'!AG$4*'INVENTARIO PALTA'!AH21</f>
        <v>0</v>
      </c>
      <c r="AJ93" s="27">
        <f>'FACTORES EMISION CARBONO'!AH$4*'INVENTARIO PALTA'!AI21</f>
        <v>0</v>
      </c>
      <c r="AK93" s="27">
        <f>'FACTORES EMISION CARBONO'!AI$4*'INVENTARIO PALTA'!AJ21</f>
        <v>0</v>
      </c>
      <c r="AL93" s="27">
        <f>'FACTORES EMISION CARBONO'!AJ$4*'INVENTARIO PALTA'!AK21</f>
        <v>0</v>
      </c>
      <c r="AN93" s="23">
        <f t="shared" si="3"/>
        <v>513.95399999999995</v>
      </c>
      <c r="AO93">
        <f>AN93/'INVENTARIO PALTA'!AM21</f>
        <v>513.95399999999995</v>
      </c>
    </row>
    <row r="94" spans="1:41" x14ac:dyDescent="0.3">
      <c r="A94" s="7" t="s">
        <v>30</v>
      </c>
      <c r="B94" s="6">
        <v>2022</v>
      </c>
      <c r="C94" s="6" t="s">
        <v>8</v>
      </c>
      <c r="D94" s="27">
        <f>'FACTORES EMISION CARBONO'!B$4*'INVENTARIO PALTA'!C22</f>
        <v>353.80799999999999</v>
      </c>
      <c r="E94" s="27">
        <f>'FACTORES EMISION CARBONO'!C$4*'INVENTARIO PALTA'!D22</f>
        <v>0</v>
      </c>
      <c r="F94" s="27">
        <f>'FACTORES EMISION CARBONO'!D$4*'INVENTARIO PALTA'!E22</f>
        <v>0</v>
      </c>
      <c r="G94" s="27">
        <f>'FACTORES EMISION CARBONO'!E$4*'INVENTARIO PALTA'!F22</f>
        <v>0</v>
      </c>
      <c r="H94" s="27">
        <f>'FACTORES EMISION CARBONO'!F$4*'INVENTARIO PALTA'!G22</f>
        <v>0</v>
      </c>
      <c r="I94" s="27">
        <f>'FACTORES EMISION CARBONO'!G$4*'INVENTARIO PALTA'!H22</f>
        <v>0</v>
      </c>
      <c r="J94" s="27">
        <f>'FACTORES EMISION CARBONO'!H$4*'INVENTARIO PALTA'!I22</f>
        <v>0</v>
      </c>
      <c r="K94" s="27">
        <f>'FACTORES EMISION CARBONO'!I$4*'INVENTARIO PALTA'!J22</f>
        <v>0</v>
      </c>
      <c r="L94" s="27">
        <f>'FACTORES EMISION CARBONO'!J$4*'INVENTARIO PALTA'!K22</f>
        <v>0</v>
      </c>
      <c r="M94" s="27">
        <f>'FACTORES EMISION CARBONO'!K$4*'INVENTARIO PALTA'!L22</f>
        <v>0</v>
      </c>
      <c r="N94" s="27">
        <f>'FACTORES EMISION CARBONO'!L$4*'INVENTARIO PALTA'!M22</f>
        <v>0</v>
      </c>
      <c r="O94" s="27">
        <f>'FACTORES EMISION CARBONO'!M$4*'INVENTARIO PALTA'!N22</f>
        <v>0</v>
      </c>
      <c r="P94" s="27">
        <f>'FACTORES EMISION CARBONO'!N$4*'INVENTARIO PALTA'!O22</f>
        <v>0</v>
      </c>
      <c r="Q94" s="27">
        <f>'FACTORES EMISION CARBONO'!O$4*'INVENTARIO PALTA'!P22</f>
        <v>0</v>
      </c>
      <c r="R94" s="27">
        <f>'FACTORES EMISION CARBONO'!P$4*'INVENTARIO PALTA'!Q22</f>
        <v>0</v>
      </c>
      <c r="S94" s="27">
        <f>'FACTORES EMISION CARBONO'!Q$4*'INVENTARIO PALTA'!R22</f>
        <v>0</v>
      </c>
      <c r="T94" s="27">
        <f>'FACTORES EMISION CARBONO'!R$4*'INVENTARIO PALTA'!S22</f>
        <v>0</v>
      </c>
      <c r="U94" s="27">
        <f>'FACTORES EMISION CARBONO'!S$4*'INVENTARIO PALTA'!T22</f>
        <v>0</v>
      </c>
      <c r="V94" s="27">
        <f>'FACTORES EMISION CARBONO'!T$4*'INVENTARIO PALTA'!U22</f>
        <v>0</v>
      </c>
      <c r="W94" s="27">
        <f>'FACTORES EMISION CARBONO'!U$4*'INVENTARIO PALTA'!V22</f>
        <v>0</v>
      </c>
      <c r="X94" s="27">
        <f>'FACTORES EMISION CARBONO'!V$4*'INVENTARIO PALTA'!W22</f>
        <v>0</v>
      </c>
      <c r="Y94" s="27">
        <f>'FACTORES EMISION CARBONO'!W$4*'INVENTARIO PALTA'!X22</f>
        <v>0</v>
      </c>
      <c r="Z94" s="27">
        <f>'FACTORES EMISION CARBONO'!X$4*'INVENTARIO PALTA'!Y22</f>
        <v>0</v>
      </c>
      <c r="AA94" s="27">
        <f>'FACTORES EMISION CARBONO'!Y$4*'INVENTARIO PALTA'!Z22</f>
        <v>0</v>
      </c>
      <c r="AB94" s="27">
        <f>'FACTORES EMISION CARBONO'!Z$4*'INVENTARIO PALTA'!AA22</f>
        <v>0</v>
      </c>
      <c r="AC94" s="27">
        <f>'FACTORES EMISION CARBONO'!AA$4*'INVENTARIO PALTA'!AB22</f>
        <v>0</v>
      </c>
      <c r="AD94" s="27">
        <f>'FACTORES EMISION CARBONO'!AB$4*'INVENTARIO PALTA'!AC22</f>
        <v>0</v>
      </c>
      <c r="AE94" s="27">
        <f>'FACTORES EMISION CARBONO'!AC$4*'INVENTARIO PALTA'!AD22</f>
        <v>0</v>
      </c>
      <c r="AF94" s="27">
        <f>'FACTORES EMISION CARBONO'!AD$4*'INVENTARIO PALTA'!AE22</f>
        <v>0</v>
      </c>
      <c r="AG94" s="27">
        <f>'FACTORES EMISION CARBONO'!AE$4*'INVENTARIO PALTA'!AF22</f>
        <v>0</v>
      </c>
      <c r="AH94" s="27">
        <f>'FACTORES EMISION CARBONO'!AF$4*'INVENTARIO PALTA'!AG22</f>
        <v>0</v>
      </c>
      <c r="AI94" s="27">
        <f>'FACTORES EMISION CARBONO'!AG$4*'INVENTARIO PALTA'!AH22</f>
        <v>0</v>
      </c>
      <c r="AJ94" s="27">
        <f>'FACTORES EMISION CARBONO'!AH$4*'INVENTARIO PALTA'!AI22</f>
        <v>0</v>
      </c>
      <c r="AK94" s="27">
        <f>'FACTORES EMISION CARBONO'!AI$4*'INVENTARIO PALTA'!AJ22</f>
        <v>0</v>
      </c>
      <c r="AL94" s="27">
        <f>'FACTORES EMISION CARBONO'!AJ$4*'INVENTARIO PALTA'!AK22</f>
        <v>0</v>
      </c>
      <c r="AN94" s="23">
        <f t="shared" si="3"/>
        <v>353.80799999999999</v>
      </c>
      <c r="AO94">
        <f>AN94/'INVENTARIO PALTA'!AM22</f>
        <v>353.80799999999999</v>
      </c>
    </row>
    <row r="95" spans="1:41" x14ac:dyDescent="0.3">
      <c r="A95" s="7" t="s">
        <v>30</v>
      </c>
      <c r="B95" s="6">
        <v>2022</v>
      </c>
      <c r="C95" s="6" t="s">
        <v>9</v>
      </c>
      <c r="D95" s="27">
        <f>'FACTORES EMISION CARBONO'!B$4*'INVENTARIO PALTA'!C23</f>
        <v>113.526</v>
      </c>
      <c r="E95" s="27">
        <f>'FACTORES EMISION CARBONO'!C$4*'INVENTARIO PALTA'!D23</f>
        <v>0</v>
      </c>
      <c r="F95" s="27">
        <f>'FACTORES EMISION CARBONO'!D$4*'INVENTARIO PALTA'!E23</f>
        <v>0</v>
      </c>
      <c r="G95" s="27">
        <f>'FACTORES EMISION CARBONO'!E$4*'INVENTARIO PALTA'!F23</f>
        <v>0</v>
      </c>
      <c r="H95" s="27">
        <f>'FACTORES EMISION CARBONO'!F$4*'INVENTARIO PALTA'!G23</f>
        <v>0</v>
      </c>
      <c r="I95" s="27">
        <f>'FACTORES EMISION CARBONO'!G$4*'INVENTARIO PALTA'!H23</f>
        <v>0</v>
      </c>
      <c r="J95" s="27">
        <f>'FACTORES EMISION CARBONO'!H$4*'INVENTARIO PALTA'!I23</f>
        <v>0</v>
      </c>
      <c r="K95" s="27">
        <f>'FACTORES EMISION CARBONO'!I$4*'INVENTARIO PALTA'!J23</f>
        <v>0</v>
      </c>
      <c r="L95" s="27">
        <f>'FACTORES EMISION CARBONO'!J$4*'INVENTARIO PALTA'!K23</f>
        <v>0</v>
      </c>
      <c r="M95" s="27">
        <f>'FACTORES EMISION CARBONO'!K$4*'INVENTARIO PALTA'!L23</f>
        <v>0</v>
      </c>
      <c r="N95" s="27">
        <f>'FACTORES EMISION CARBONO'!L$4*'INVENTARIO PALTA'!M23</f>
        <v>0</v>
      </c>
      <c r="O95" s="27">
        <f>'FACTORES EMISION CARBONO'!M$4*'INVENTARIO PALTA'!N23</f>
        <v>0</v>
      </c>
      <c r="P95" s="27">
        <f>'FACTORES EMISION CARBONO'!N$4*'INVENTARIO PALTA'!O23</f>
        <v>0</v>
      </c>
      <c r="Q95" s="27">
        <f>'FACTORES EMISION CARBONO'!O$4*'INVENTARIO PALTA'!P23</f>
        <v>0</v>
      </c>
      <c r="R95" s="27">
        <f>'FACTORES EMISION CARBONO'!P$4*'INVENTARIO PALTA'!Q23</f>
        <v>0</v>
      </c>
      <c r="S95" s="27">
        <f>'FACTORES EMISION CARBONO'!Q$4*'INVENTARIO PALTA'!R23</f>
        <v>0</v>
      </c>
      <c r="T95" s="27">
        <f>'FACTORES EMISION CARBONO'!R$4*'INVENTARIO PALTA'!S23</f>
        <v>0</v>
      </c>
      <c r="U95" s="27">
        <f>'FACTORES EMISION CARBONO'!S$4*'INVENTARIO PALTA'!T23</f>
        <v>0</v>
      </c>
      <c r="V95" s="27">
        <f>'FACTORES EMISION CARBONO'!T$4*'INVENTARIO PALTA'!U23</f>
        <v>0</v>
      </c>
      <c r="W95" s="27">
        <f>'FACTORES EMISION CARBONO'!U$4*'INVENTARIO PALTA'!V23</f>
        <v>0</v>
      </c>
      <c r="X95" s="27">
        <f>'FACTORES EMISION CARBONO'!V$4*'INVENTARIO PALTA'!W23</f>
        <v>0</v>
      </c>
      <c r="Y95" s="27">
        <f>'FACTORES EMISION CARBONO'!W$4*'INVENTARIO PALTA'!X23</f>
        <v>0</v>
      </c>
      <c r="Z95" s="27">
        <f>'FACTORES EMISION CARBONO'!X$4*'INVENTARIO PALTA'!Y23</f>
        <v>0</v>
      </c>
      <c r="AA95" s="27">
        <f>'FACTORES EMISION CARBONO'!Y$4*'INVENTARIO PALTA'!Z23</f>
        <v>0</v>
      </c>
      <c r="AB95" s="27">
        <f>'FACTORES EMISION CARBONO'!Z$4*'INVENTARIO PALTA'!AA23</f>
        <v>0</v>
      </c>
      <c r="AC95" s="27">
        <f>'FACTORES EMISION CARBONO'!AA$4*'INVENTARIO PALTA'!AB23</f>
        <v>0</v>
      </c>
      <c r="AD95" s="27">
        <f>'FACTORES EMISION CARBONO'!AB$4*'INVENTARIO PALTA'!AC23</f>
        <v>0</v>
      </c>
      <c r="AE95" s="27">
        <f>'FACTORES EMISION CARBONO'!AC$4*'INVENTARIO PALTA'!AD23</f>
        <v>0</v>
      </c>
      <c r="AF95" s="27">
        <f>'FACTORES EMISION CARBONO'!AD$4*'INVENTARIO PALTA'!AE23</f>
        <v>0</v>
      </c>
      <c r="AG95" s="27">
        <f>'FACTORES EMISION CARBONO'!AE$4*'INVENTARIO PALTA'!AF23</f>
        <v>0</v>
      </c>
      <c r="AH95" s="27">
        <f>'FACTORES EMISION CARBONO'!AF$4*'INVENTARIO PALTA'!AG23</f>
        <v>0</v>
      </c>
      <c r="AI95" s="27">
        <f>'FACTORES EMISION CARBONO'!AG$4*'INVENTARIO PALTA'!AH23</f>
        <v>0</v>
      </c>
      <c r="AJ95" s="27">
        <f>'FACTORES EMISION CARBONO'!AH$4*'INVENTARIO PALTA'!AI23</f>
        <v>0</v>
      </c>
      <c r="AK95" s="27">
        <f>'FACTORES EMISION CARBONO'!AI$4*'INVENTARIO PALTA'!AJ23</f>
        <v>0</v>
      </c>
      <c r="AL95" s="27">
        <f>'FACTORES EMISION CARBONO'!AJ$4*'INVENTARIO PALTA'!AK23</f>
        <v>0</v>
      </c>
      <c r="AN95" s="23">
        <f t="shared" si="3"/>
        <v>113.526</v>
      </c>
      <c r="AO95">
        <f>AN95/'INVENTARIO PALTA'!AM23</f>
        <v>113.526</v>
      </c>
    </row>
    <row r="96" spans="1:41" x14ac:dyDescent="0.3">
      <c r="A96" s="7" t="s">
        <v>30</v>
      </c>
      <c r="B96" s="6">
        <v>2022</v>
      </c>
      <c r="C96" s="6" t="s">
        <v>10</v>
      </c>
      <c r="D96" s="27">
        <f>'FACTORES EMISION CARBONO'!B$4*'INVENTARIO PALTA'!C24</f>
        <v>313.74</v>
      </c>
      <c r="E96" s="27">
        <f>'FACTORES EMISION CARBONO'!C$4*'INVENTARIO PALTA'!D24</f>
        <v>0</v>
      </c>
      <c r="F96" s="27">
        <f>'FACTORES EMISION CARBONO'!D$4*'INVENTARIO PALTA'!E24</f>
        <v>0</v>
      </c>
      <c r="G96" s="27">
        <f>'FACTORES EMISION CARBONO'!E$4*'INVENTARIO PALTA'!F24</f>
        <v>0</v>
      </c>
      <c r="H96" s="27">
        <f>'FACTORES EMISION CARBONO'!F$4*'INVENTARIO PALTA'!G24</f>
        <v>0</v>
      </c>
      <c r="I96" s="27">
        <f>'FACTORES EMISION CARBONO'!G$4*'INVENTARIO PALTA'!H24</f>
        <v>0</v>
      </c>
      <c r="J96" s="27">
        <f>'FACTORES EMISION CARBONO'!H$4*'INVENTARIO PALTA'!I24</f>
        <v>0</v>
      </c>
      <c r="K96" s="27">
        <f>'FACTORES EMISION CARBONO'!I$4*'INVENTARIO PALTA'!J24</f>
        <v>0</v>
      </c>
      <c r="L96" s="27">
        <f>'FACTORES EMISION CARBONO'!J$4*'INVENTARIO PALTA'!K24</f>
        <v>0</v>
      </c>
      <c r="M96" s="27">
        <f>'FACTORES EMISION CARBONO'!K$4*'INVENTARIO PALTA'!L24</f>
        <v>0</v>
      </c>
      <c r="N96" s="27">
        <f>'FACTORES EMISION CARBONO'!L$4*'INVENTARIO PALTA'!M24</f>
        <v>0</v>
      </c>
      <c r="O96" s="27">
        <f>'FACTORES EMISION CARBONO'!M$4*'INVENTARIO PALTA'!N24</f>
        <v>0</v>
      </c>
      <c r="P96" s="27">
        <f>'FACTORES EMISION CARBONO'!N$4*'INVENTARIO PALTA'!O24</f>
        <v>0</v>
      </c>
      <c r="Q96" s="27">
        <f>'FACTORES EMISION CARBONO'!O$4*'INVENTARIO PALTA'!P24</f>
        <v>0</v>
      </c>
      <c r="R96" s="27">
        <f>'FACTORES EMISION CARBONO'!P$4*'INVENTARIO PALTA'!Q24</f>
        <v>0</v>
      </c>
      <c r="S96" s="27">
        <f>'FACTORES EMISION CARBONO'!Q$4*'INVENTARIO PALTA'!R24</f>
        <v>0</v>
      </c>
      <c r="T96" s="27">
        <f>'FACTORES EMISION CARBONO'!R$4*'INVENTARIO PALTA'!S24</f>
        <v>0</v>
      </c>
      <c r="U96" s="27">
        <f>'FACTORES EMISION CARBONO'!S$4*'INVENTARIO PALTA'!T24</f>
        <v>0</v>
      </c>
      <c r="V96" s="27">
        <f>'FACTORES EMISION CARBONO'!T$4*'INVENTARIO PALTA'!U24</f>
        <v>0</v>
      </c>
      <c r="W96" s="27">
        <f>'FACTORES EMISION CARBONO'!U$4*'INVENTARIO PALTA'!V24</f>
        <v>0</v>
      </c>
      <c r="X96" s="27">
        <f>'FACTORES EMISION CARBONO'!V$4*'INVENTARIO PALTA'!W24</f>
        <v>0</v>
      </c>
      <c r="Y96" s="27">
        <f>'FACTORES EMISION CARBONO'!W$4*'INVENTARIO PALTA'!X24</f>
        <v>0</v>
      </c>
      <c r="Z96" s="27">
        <f>'FACTORES EMISION CARBONO'!X$4*'INVENTARIO PALTA'!Y24</f>
        <v>0</v>
      </c>
      <c r="AA96" s="27">
        <f>'FACTORES EMISION CARBONO'!Y$4*'INVENTARIO PALTA'!Z24</f>
        <v>0</v>
      </c>
      <c r="AB96" s="27">
        <f>'FACTORES EMISION CARBONO'!Z$4*'INVENTARIO PALTA'!AA24</f>
        <v>0</v>
      </c>
      <c r="AC96" s="27">
        <f>'FACTORES EMISION CARBONO'!AA$4*'INVENTARIO PALTA'!AB24</f>
        <v>0</v>
      </c>
      <c r="AD96" s="27">
        <f>'FACTORES EMISION CARBONO'!AB$4*'INVENTARIO PALTA'!AC24</f>
        <v>0</v>
      </c>
      <c r="AE96" s="27">
        <f>'FACTORES EMISION CARBONO'!AC$4*'INVENTARIO PALTA'!AD24</f>
        <v>0</v>
      </c>
      <c r="AF96" s="27">
        <f>'FACTORES EMISION CARBONO'!AD$4*'INVENTARIO PALTA'!AE24</f>
        <v>0</v>
      </c>
      <c r="AG96" s="27">
        <f>'FACTORES EMISION CARBONO'!AE$4*'INVENTARIO PALTA'!AF24</f>
        <v>0</v>
      </c>
      <c r="AH96" s="27">
        <f>'FACTORES EMISION CARBONO'!AF$4*'INVENTARIO PALTA'!AG24</f>
        <v>0</v>
      </c>
      <c r="AI96" s="27">
        <f>'FACTORES EMISION CARBONO'!AG$4*'INVENTARIO PALTA'!AH24</f>
        <v>0</v>
      </c>
      <c r="AJ96" s="27">
        <f>'FACTORES EMISION CARBONO'!AH$4*'INVENTARIO PALTA'!AI24</f>
        <v>0</v>
      </c>
      <c r="AK96" s="27">
        <f>'FACTORES EMISION CARBONO'!AI$4*'INVENTARIO PALTA'!AJ24</f>
        <v>0</v>
      </c>
      <c r="AL96" s="27">
        <f>'FACTORES EMISION CARBONO'!AJ$4*'INVENTARIO PALTA'!AK24</f>
        <v>0</v>
      </c>
      <c r="AN96" s="23">
        <f t="shared" si="3"/>
        <v>313.74</v>
      </c>
      <c r="AO96">
        <f>AN96/'INVENTARIO PALTA'!AM24</f>
        <v>313.74</v>
      </c>
    </row>
    <row r="97" spans="1:45" x14ac:dyDescent="0.3">
      <c r="A97" s="7" t="s">
        <v>30</v>
      </c>
      <c r="B97" s="6">
        <v>2022</v>
      </c>
      <c r="C97" s="6" t="s">
        <v>11</v>
      </c>
      <c r="D97" s="27">
        <f>'FACTORES EMISION CARBONO'!B$4*'INVENTARIO PALTA'!C25</f>
        <v>42.462000000000003</v>
      </c>
      <c r="E97" s="27">
        <f>'FACTORES EMISION CARBONO'!C$4*'INVENTARIO PALTA'!D25</f>
        <v>0</v>
      </c>
      <c r="F97" s="27">
        <f>'FACTORES EMISION CARBONO'!D$4*'INVENTARIO PALTA'!E25</f>
        <v>0</v>
      </c>
      <c r="G97" s="27">
        <f>'FACTORES EMISION CARBONO'!E$4*'INVENTARIO PALTA'!F25</f>
        <v>0</v>
      </c>
      <c r="H97" s="27">
        <f>'FACTORES EMISION CARBONO'!F$4*'INVENTARIO PALTA'!G25</f>
        <v>0</v>
      </c>
      <c r="I97" s="27">
        <f>'FACTORES EMISION CARBONO'!G$4*'INVENTARIO PALTA'!H25</f>
        <v>0</v>
      </c>
      <c r="J97" s="27">
        <f>'FACTORES EMISION CARBONO'!H$4*'INVENTARIO PALTA'!I25</f>
        <v>0</v>
      </c>
      <c r="K97" s="27">
        <f>'FACTORES EMISION CARBONO'!I$4*'INVENTARIO PALTA'!J25</f>
        <v>0</v>
      </c>
      <c r="L97" s="27">
        <f>'FACTORES EMISION CARBONO'!J$4*'INVENTARIO PALTA'!K25</f>
        <v>0</v>
      </c>
      <c r="M97" s="27">
        <f>'FACTORES EMISION CARBONO'!K$4*'INVENTARIO PALTA'!L25</f>
        <v>0</v>
      </c>
      <c r="N97" s="27">
        <f>'FACTORES EMISION CARBONO'!L$4*'INVENTARIO PALTA'!M25</f>
        <v>0</v>
      </c>
      <c r="O97" s="27">
        <f>'FACTORES EMISION CARBONO'!M$4*'INVENTARIO PALTA'!N25</f>
        <v>0</v>
      </c>
      <c r="P97" s="27">
        <f>'FACTORES EMISION CARBONO'!N$4*'INVENTARIO PALTA'!O25</f>
        <v>0</v>
      </c>
      <c r="Q97" s="27">
        <f>'FACTORES EMISION CARBONO'!O$4*'INVENTARIO PALTA'!P25</f>
        <v>0</v>
      </c>
      <c r="R97" s="27">
        <f>'FACTORES EMISION CARBONO'!P$4*'INVENTARIO PALTA'!Q25</f>
        <v>0</v>
      </c>
      <c r="S97" s="27">
        <f>'FACTORES EMISION CARBONO'!Q$4*'INVENTARIO PALTA'!R25</f>
        <v>0</v>
      </c>
      <c r="T97" s="27">
        <f>'FACTORES EMISION CARBONO'!R$4*'INVENTARIO PALTA'!S25</f>
        <v>0</v>
      </c>
      <c r="U97" s="27">
        <f>'FACTORES EMISION CARBONO'!S$4*'INVENTARIO PALTA'!T25</f>
        <v>0</v>
      </c>
      <c r="V97" s="27">
        <f>'FACTORES EMISION CARBONO'!T$4*'INVENTARIO PALTA'!U25</f>
        <v>0</v>
      </c>
      <c r="W97" s="27">
        <f>'FACTORES EMISION CARBONO'!U$4*'INVENTARIO PALTA'!V25</f>
        <v>0</v>
      </c>
      <c r="X97" s="27">
        <f>'FACTORES EMISION CARBONO'!V$4*'INVENTARIO PALTA'!W25</f>
        <v>0</v>
      </c>
      <c r="Y97" s="27">
        <f>'FACTORES EMISION CARBONO'!W$4*'INVENTARIO PALTA'!X25</f>
        <v>0</v>
      </c>
      <c r="Z97" s="27">
        <f>'FACTORES EMISION CARBONO'!X$4*'INVENTARIO PALTA'!Y25</f>
        <v>0</v>
      </c>
      <c r="AA97" s="27">
        <f>'FACTORES EMISION CARBONO'!Y$4*'INVENTARIO PALTA'!Z25</f>
        <v>0</v>
      </c>
      <c r="AB97" s="27">
        <f>'FACTORES EMISION CARBONO'!Z$4*'INVENTARIO PALTA'!AA25</f>
        <v>0</v>
      </c>
      <c r="AC97" s="27">
        <f>'FACTORES EMISION CARBONO'!AA$4*'INVENTARIO PALTA'!AB25</f>
        <v>0</v>
      </c>
      <c r="AD97" s="27">
        <f>'FACTORES EMISION CARBONO'!AB$4*'INVENTARIO PALTA'!AC25</f>
        <v>0</v>
      </c>
      <c r="AE97" s="27">
        <f>'FACTORES EMISION CARBONO'!AC$4*'INVENTARIO PALTA'!AD25</f>
        <v>0</v>
      </c>
      <c r="AF97" s="27">
        <f>'FACTORES EMISION CARBONO'!AD$4*'INVENTARIO PALTA'!AE25</f>
        <v>0</v>
      </c>
      <c r="AG97" s="27">
        <f>'FACTORES EMISION CARBONO'!AE$4*'INVENTARIO PALTA'!AF25</f>
        <v>0</v>
      </c>
      <c r="AH97" s="27">
        <f>'FACTORES EMISION CARBONO'!AF$4*'INVENTARIO PALTA'!AG25</f>
        <v>0</v>
      </c>
      <c r="AI97" s="27">
        <f>'FACTORES EMISION CARBONO'!AG$4*'INVENTARIO PALTA'!AH25</f>
        <v>0</v>
      </c>
      <c r="AJ97" s="27">
        <f>'FACTORES EMISION CARBONO'!AH$4*'INVENTARIO PALTA'!AI25</f>
        <v>0</v>
      </c>
      <c r="AK97" s="27">
        <f>'FACTORES EMISION CARBONO'!AI$4*'INVENTARIO PALTA'!AJ25</f>
        <v>0</v>
      </c>
      <c r="AL97" s="27">
        <f>'FACTORES EMISION CARBONO'!AJ$4*'INVENTARIO PALTA'!AK25</f>
        <v>0</v>
      </c>
      <c r="AN97" s="23">
        <f t="shared" si="3"/>
        <v>42.462000000000003</v>
      </c>
      <c r="AO97">
        <f>AN97/'INVENTARIO PALTA'!AM25</f>
        <v>42.462000000000003</v>
      </c>
    </row>
    <row r="98" spans="1:45" x14ac:dyDescent="0.3">
      <c r="A98" s="7" t="s">
        <v>30</v>
      </c>
      <c r="B98" s="6">
        <v>2022</v>
      </c>
      <c r="C98" s="6" t="s">
        <v>12</v>
      </c>
      <c r="D98" s="27">
        <f>'FACTORES EMISION CARBONO'!B$4*'INVENTARIO PALTA'!C26</f>
        <v>607.572</v>
      </c>
      <c r="E98" s="27">
        <f>'FACTORES EMISION CARBONO'!C$4*'INVENTARIO PALTA'!D26</f>
        <v>0</v>
      </c>
      <c r="F98" s="27">
        <f>'FACTORES EMISION CARBONO'!D$4*'INVENTARIO PALTA'!E26</f>
        <v>0</v>
      </c>
      <c r="G98" s="27">
        <f>'FACTORES EMISION CARBONO'!E$4*'INVENTARIO PALTA'!F26</f>
        <v>0</v>
      </c>
      <c r="H98" s="27">
        <f>'FACTORES EMISION CARBONO'!F$4*'INVENTARIO PALTA'!G26</f>
        <v>0</v>
      </c>
      <c r="I98" s="27">
        <f>'FACTORES EMISION CARBONO'!G$4*'INVENTARIO PALTA'!H26</f>
        <v>0</v>
      </c>
      <c r="J98" s="27">
        <f>'FACTORES EMISION CARBONO'!H$4*'INVENTARIO PALTA'!I26</f>
        <v>0</v>
      </c>
      <c r="K98" s="27">
        <f>'FACTORES EMISION CARBONO'!I$4*'INVENTARIO PALTA'!J26</f>
        <v>0</v>
      </c>
      <c r="L98" s="27">
        <f>'FACTORES EMISION CARBONO'!J$4*'INVENTARIO PALTA'!K26</f>
        <v>0</v>
      </c>
      <c r="M98" s="27">
        <f>'FACTORES EMISION CARBONO'!K$4*'INVENTARIO PALTA'!L26</f>
        <v>0</v>
      </c>
      <c r="N98" s="27">
        <f>'FACTORES EMISION CARBONO'!L$4*'INVENTARIO PALTA'!M26</f>
        <v>0</v>
      </c>
      <c r="O98" s="27">
        <f>'FACTORES EMISION CARBONO'!M$4*'INVENTARIO PALTA'!N26</f>
        <v>0</v>
      </c>
      <c r="P98" s="27">
        <f>'FACTORES EMISION CARBONO'!N$4*'INVENTARIO PALTA'!O26</f>
        <v>0</v>
      </c>
      <c r="Q98" s="27">
        <f>'FACTORES EMISION CARBONO'!O$4*'INVENTARIO PALTA'!P26</f>
        <v>0</v>
      </c>
      <c r="R98" s="27">
        <f>'FACTORES EMISION CARBONO'!P$4*'INVENTARIO PALTA'!Q26</f>
        <v>0</v>
      </c>
      <c r="S98" s="27">
        <f>'FACTORES EMISION CARBONO'!Q$4*'INVENTARIO PALTA'!R26</f>
        <v>0</v>
      </c>
      <c r="T98" s="27">
        <f>'FACTORES EMISION CARBONO'!R$4*'INVENTARIO PALTA'!S26</f>
        <v>0</v>
      </c>
      <c r="U98" s="27">
        <f>'FACTORES EMISION CARBONO'!S$4*'INVENTARIO PALTA'!T26</f>
        <v>0</v>
      </c>
      <c r="V98" s="27">
        <f>'FACTORES EMISION CARBONO'!T$4*'INVENTARIO PALTA'!U26</f>
        <v>0</v>
      </c>
      <c r="W98" s="27">
        <f>'FACTORES EMISION CARBONO'!U$4*'INVENTARIO PALTA'!V26</f>
        <v>0</v>
      </c>
      <c r="X98" s="27">
        <f>'FACTORES EMISION CARBONO'!V$4*'INVENTARIO PALTA'!W26</f>
        <v>0</v>
      </c>
      <c r="Y98" s="27">
        <f>'FACTORES EMISION CARBONO'!W$4*'INVENTARIO PALTA'!X26</f>
        <v>0</v>
      </c>
      <c r="Z98" s="27">
        <f>'FACTORES EMISION CARBONO'!X$4*'INVENTARIO PALTA'!Y26</f>
        <v>0</v>
      </c>
      <c r="AA98" s="27">
        <f>'FACTORES EMISION CARBONO'!Y$4*'INVENTARIO PALTA'!Z26</f>
        <v>0</v>
      </c>
      <c r="AB98" s="27">
        <f>'FACTORES EMISION CARBONO'!Z$4*'INVENTARIO PALTA'!AA26</f>
        <v>0</v>
      </c>
      <c r="AC98" s="27">
        <f>'FACTORES EMISION CARBONO'!AA$4*'INVENTARIO PALTA'!AB26</f>
        <v>0</v>
      </c>
      <c r="AD98" s="27">
        <f>'FACTORES EMISION CARBONO'!AB$4*'INVENTARIO PALTA'!AC26</f>
        <v>0</v>
      </c>
      <c r="AE98" s="27">
        <f>'FACTORES EMISION CARBONO'!AC$4*'INVENTARIO PALTA'!AD26</f>
        <v>0</v>
      </c>
      <c r="AF98" s="27">
        <f>'FACTORES EMISION CARBONO'!AD$4*'INVENTARIO PALTA'!AE26</f>
        <v>0</v>
      </c>
      <c r="AG98" s="27">
        <f>'FACTORES EMISION CARBONO'!AE$4*'INVENTARIO PALTA'!AF26</f>
        <v>0</v>
      </c>
      <c r="AH98" s="27">
        <f>'FACTORES EMISION CARBONO'!AF$4*'INVENTARIO PALTA'!AG26</f>
        <v>0</v>
      </c>
      <c r="AI98" s="27">
        <f>'FACTORES EMISION CARBONO'!AG$4*'INVENTARIO PALTA'!AH26</f>
        <v>0</v>
      </c>
      <c r="AJ98" s="27">
        <f>'FACTORES EMISION CARBONO'!AH$4*'INVENTARIO PALTA'!AI26</f>
        <v>0</v>
      </c>
      <c r="AK98" s="27">
        <f>'FACTORES EMISION CARBONO'!AI$4*'INVENTARIO PALTA'!AJ26</f>
        <v>0</v>
      </c>
      <c r="AL98" s="27">
        <f>'FACTORES EMISION CARBONO'!AJ$4*'INVENTARIO PALTA'!AK26</f>
        <v>0</v>
      </c>
      <c r="AN98" s="23">
        <f t="shared" si="3"/>
        <v>607.572</v>
      </c>
      <c r="AO98">
        <f>AN98/'INVENTARIO PALTA'!AM26</f>
        <v>607.572</v>
      </c>
    </row>
    <row r="99" spans="1:45" x14ac:dyDescent="0.3">
      <c r="A99" s="7" t="s">
        <v>30</v>
      </c>
      <c r="B99" s="6">
        <v>2022</v>
      </c>
      <c r="C99" s="6" t="s">
        <v>13</v>
      </c>
      <c r="D99" s="27">
        <f>'FACTORES EMISION CARBONO'!B$4*'INVENTARIO PALTA'!C27</f>
        <v>548.85599999999999</v>
      </c>
      <c r="E99" s="27">
        <f>'FACTORES EMISION CARBONO'!C$4*'INVENTARIO PALTA'!D27</f>
        <v>0</v>
      </c>
      <c r="F99" s="27">
        <f>'FACTORES EMISION CARBONO'!D$4*'INVENTARIO PALTA'!E27</f>
        <v>0</v>
      </c>
      <c r="G99" s="27">
        <f>'FACTORES EMISION CARBONO'!E$4*'INVENTARIO PALTA'!F27</f>
        <v>0</v>
      </c>
      <c r="H99" s="27">
        <f>'FACTORES EMISION CARBONO'!F$4*'INVENTARIO PALTA'!G27</f>
        <v>0</v>
      </c>
      <c r="I99" s="27">
        <f>'FACTORES EMISION CARBONO'!G$4*'INVENTARIO PALTA'!H27</f>
        <v>0</v>
      </c>
      <c r="J99" s="27">
        <f>'FACTORES EMISION CARBONO'!H$4*'INVENTARIO PALTA'!I27</f>
        <v>0</v>
      </c>
      <c r="K99" s="27">
        <f>'FACTORES EMISION CARBONO'!I$4*'INVENTARIO PALTA'!J27</f>
        <v>0</v>
      </c>
      <c r="L99" s="27">
        <f>'FACTORES EMISION CARBONO'!J$4*'INVENTARIO PALTA'!K27</f>
        <v>0</v>
      </c>
      <c r="M99" s="27">
        <f>'FACTORES EMISION CARBONO'!K$4*'INVENTARIO PALTA'!L27</f>
        <v>0</v>
      </c>
      <c r="N99" s="27">
        <f>'FACTORES EMISION CARBONO'!L$4*'INVENTARIO PALTA'!M27</f>
        <v>0</v>
      </c>
      <c r="O99" s="27">
        <f>'FACTORES EMISION CARBONO'!M$4*'INVENTARIO PALTA'!N27</f>
        <v>0</v>
      </c>
      <c r="P99" s="27">
        <f>'FACTORES EMISION CARBONO'!N$4*'INVENTARIO PALTA'!O27</f>
        <v>0</v>
      </c>
      <c r="Q99" s="27">
        <f>'FACTORES EMISION CARBONO'!O$4*'INVENTARIO PALTA'!P27</f>
        <v>0</v>
      </c>
      <c r="R99" s="27">
        <f>'FACTORES EMISION CARBONO'!P$4*'INVENTARIO PALTA'!Q27</f>
        <v>0</v>
      </c>
      <c r="S99" s="27">
        <f>'FACTORES EMISION CARBONO'!Q$4*'INVENTARIO PALTA'!R27</f>
        <v>0</v>
      </c>
      <c r="T99" s="27">
        <f>'FACTORES EMISION CARBONO'!R$4*'INVENTARIO PALTA'!S27</f>
        <v>0</v>
      </c>
      <c r="U99" s="27">
        <f>'FACTORES EMISION CARBONO'!S$4*'INVENTARIO PALTA'!T27</f>
        <v>0</v>
      </c>
      <c r="V99" s="27">
        <f>'FACTORES EMISION CARBONO'!T$4*'INVENTARIO PALTA'!U27</f>
        <v>0</v>
      </c>
      <c r="W99" s="27">
        <f>'FACTORES EMISION CARBONO'!U$4*'INVENTARIO PALTA'!V27</f>
        <v>0</v>
      </c>
      <c r="X99" s="27">
        <f>'FACTORES EMISION CARBONO'!V$4*'INVENTARIO PALTA'!W27</f>
        <v>0</v>
      </c>
      <c r="Y99" s="27">
        <f>'FACTORES EMISION CARBONO'!W$4*'INVENTARIO PALTA'!X27</f>
        <v>0</v>
      </c>
      <c r="Z99" s="27">
        <f>'FACTORES EMISION CARBONO'!X$4*'INVENTARIO PALTA'!Y27</f>
        <v>0</v>
      </c>
      <c r="AA99" s="27">
        <f>'FACTORES EMISION CARBONO'!Y$4*'INVENTARIO PALTA'!Z27</f>
        <v>0</v>
      </c>
      <c r="AB99" s="27">
        <f>'FACTORES EMISION CARBONO'!Z$4*'INVENTARIO PALTA'!AA27</f>
        <v>0</v>
      </c>
      <c r="AC99" s="27">
        <f>'FACTORES EMISION CARBONO'!AA$4*'INVENTARIO PALTA'!AB27</f>
        <v>0</v>
      </c>
      <c r="AD99" s="27">
        <f>'FACTORES EMISION CARBONO'!AB$4*'INVENTARIO PALTA'!AC27</f>
        <v>0</v>
      </c>
      <c r="AE99" s="27">
        <f>'FACTORES EMISION CARBONO'!AC$4*'INVENTARIO PALTA'!AD27</f>
        <v>0</v>
      </c>
      <c r="AF99" s="27">
        <f>'FACTORES EMISION CARBONO'!AD$4*'INVENTARIO PALTA'!AE27</f>
        <v>0</v>
      </c>
      <c r="AG99" s="27">
        <f>'FACTORES EMISION CARBONO'!AE$4*'INVENTARIO PALTA'!AF27</f>
        <v>0</v>
      </c>
      <c r="AH99" s="27">
        <f>'FACTORES EMISION CARBONO'!AF$4*'INVENTARIO PALTA'!AG27</f>
        <v>0</v>
      </c>
      <c r="AI99" s="27">
        <f>'FACTORES EMISION CARBONO'!AG$4*'INVENTARIO PALTA'!AH27</f>
        <v>0</v>
      </c>
      <c r="AJ99" s="27">
        <f>'FACTORES EMISION CARBONO'!AH$4*'INVENTARIO PALTA'!AI27</f>
        <v>0</v>
      </c>
      <c r="AK99" s="27">
        <f>'FACTORES EMISION CARBONO'!AI$4*'INVENTARIO PALTA'!AJ27</f>
        <v>0</v>
      </c>
      <c r="AL99" s="27">
        <f>'FACTORES EMISION CARBONO'!AJ$4*'INVENTARIO PALTA'!AK27</f>
        <v>0</v>
      </c>
      <c r="AN99" s="23">
        <f t="shared" si="3"/>
        <v>548.85599999999999</v>
      </c>
      <c r="AO99">
        <f>AN99/'INVENTARIO PALTA'!AM27</f>
        <v>548.85599999999999</v>
      </c>
    </row>
    <row r="100" spans="1:45" x14ac:dyDescent="0.3">
      <c r="A100" s="7" t="s">
        <v>30</v>
      </c>
      <c r="B100" s="6">
        <v>2022</v>
      </c>
      <c r="C100" s="6" t="s">
        <v>14</v>
      </c>
      <c r="D100" s="27">
        <f>'FACTORES EMISION CARBONO'!B$4*'INVENTARIO PALTA'!C28</f>
        <v>132.804</v>
      </c>
      <c r="E100" s="27">
        <f>'FACTORES EMISION CARBONO'!C$4*'INVENTARIO PALTA'!D28</f>
        <v>0</v>
      </c>
      <c r="F100" s="27">
        <f>'FACTORES EMISION CARBONO'!D$4*'INVENTARIO PALTA'!E28</f>
        <v>0</v>
      </c>
      <c r="G100" s="27">
        <f>'FACTORES EMISION CARBONO'!E$4*'INVENTARIO PALTA'!F28</f>
        <v>0</v>
      </c>
      <c r="H100" s="27">
        <f>'FACTORES EMISION CARBONO'!F$4*'INVENTARIO PALTA'!G28</f>
        <v>0</v>
      </c>
      <c r="I100" s="27">
        <f>'FACTORES EMISION CARBONO'!G$4*'INVENTARIO PALTA'!H28</f>
        <v>0</v>
      </c>
      <c r="J100" s="27">
        <f>'FACTORES EMISION CARBONO'!H$4*'INVENTARIO PALTA'!I28</f>
        <v>0</v>
      </c>
      <c r="K100" s="27">
        <f>'FACTORES EMISION CARBONO'!I$4*'INVENTARIO PALTA'!J28</f>
        <v>0</v>
      </c>
      <c r="L100" s="27">
        <f>'FACTORES EMISION CARBONO'!J$4*'INVENTARIO PALTA'!K28</f>
        <v>0</v>
      </c>
      <c r="M100" s="27">
        <f>'FACTORES EMISION CARBONO'!K$4*'INVENTARIO PALTA'!L28</f>
        <v>0</v>
      </c>
      <c r="N100" s="27">
        <f>'FACTORES EMISION CARBONO'!L$4*'INVENTARIO PALTA'!M28</f>
        <v>0</v>
      </c>
      <c r="O100" s="27">
        <f>'FACTORES EMISION CARBONO'!M$4*'INVENTARIO PALTA'!N28</f>
        <v>0</v>
      </c>
      <c r="P100" s="27">
        <f>'FACTORES EMISION CARBONO'!N$4*'INVENTARIO PALTA'!O28</f>
        <v>0</v>
      </c>
      <c r="Q100" s="27">
        <f>'FACTORES EMISION CARBONO'!O$4*'INVENTARIO PALTA'!P28</f>
        <v>0</v>
      </c>
      <c r="R100" s="27">
        <f>'FACTORES EMISION CARBONO'!P$4*'INVENTARIO PALTA'!Q28</f>
        <v>0</v>
      </c>
      <c r="S100" s="27">
        <f>'FACTORES EMISION CARBONO'!Q$4*'INVENTARIO PALTA'!R28</f>
        <v>0</v>
      </c>
      <c r="T100" s="27">
        <f>'FACTORES EMISION CARBONO'!R$4*'INVENTARIO PALTA'!S28</f>
        <v>0</v>
      </c>
      <c r="U100" s="27">
        <f>'FACTORES EMISION CARBONO'!S$4*'INVENTARIO PALTA'!T28</f>
        <v>0</v>
      </c>
      <c r="V100" s="27">
        <f>'FACTORES EMISION CARBONO'!T$4*'INVENTARIO PALTA'!U28</f>
        <v>0</v>
      </c>
      <c r="W100" s="27">
        <f>'FACTORES EMISION CARBONO'!U$4*'INVENTARIO PALTA'!V28</f>
        <v>0</v>
      </c>
      <c r="X100" s="27">
        <f>'FACTORES EMISION CARBONO'!V$4*'INVENTARIO PALTA'!W28</f>
        <v>0</v>
      </c>
      <c r="Y100" s="27">
        <f>'FACTORES EMISION CARBONO'!W$4*'INVENTARIO PALTA'!X28</f>
        <v>0</v>
      </c>
      <c r="Z100" s="27">
        <f>'FACTORES EMISION CARBONO'!X$4*'INVENTARIO PALTA'!Y28</f>
        <v>0</v>
      </c>
      <c r="AA100" s="27">
        <f>'FACTORES EMISION CARBONO'!Y$4*'INVENTARIO PALTA'!Z28</f>
        <v>0</v>
      </c>
      <c r="AB100" s="27">
        <f>'FACTORES EMISION CARBONO'!Z$4*'INVENTARIO PALTA'!AA28</f>
        <v>0</v>
      </c>
      <c r="AC100" s="27">
        <f>'FACTORES EMISION CARBONO'!AA$4*'INVENTARIO PALTA'!AB28</f>
        <v>0</v>
      </c>
      <c r="AD100" s="27">
        <f>'FACTORES EMISION CARBONO'!AB$4*'INVENTARIO PALTA'!AC28</f>
        <v>0</v>
      </c>
      <c r="AE100" s="27">
        <f>'FACTORES EMISION CARBONO'!AC$4*'INVENTARIO PALTA'!AD28</f>
        <v>0</v>
      </c>
      <c r="AF100" s="27">
        <f>'FACTORES EMISION CARBONO'!AD$4*'INVENTARIO PALTA'!AE28</f>
        <v>0</v>
      </c>
      <c r="AG100" s="27">
        <f>'FACTORES EMISION CARBONO'!AE$4*'INVENTARIO PALTA'!AF28</f>
        <v>0</v>
      </c>
      <c r="AH100" s="27">
        <f>'FACTORES EMISION CARBONO'!AF$4*'INVENTARIO PALTA'!AG28</f>
        <v>0</v>
      </c>
      <c r="AI100" s="27">
        <f>'FACTORES EMISION CARBONO'!AG$4*'INVENTARIO PALTA'!AH28</f>
        <v>0</v>
      </c>
      <c r="AJ100" s="27">
        <f>'FACTORES EMISION CARBONO'!AH$4*'INVENTARIO PALTA'!AI28</f>
        <v>0</v>
      </c>
      <c r="AK100" s="27">
        <f>'FACTORES EMISION CARBONO'!AI$4*'INVENTARIO PALTA'!AJ28</f>
        <v>0</v>
      </c>
      <c r="AL100" s="27">
        <f>'FACTORES EMISION CARBONO'!AJ$4*'INVENTARIO PALTA'!AK28</f>
        <v>0</v>
      </c>
      <c r="AN100" s="23">
        <f t="shared" si="3"/>
        <v>132.804</v>
      </c>
      <c r="AO100">
        <f>AN100/'INVENTARIO PALTA'!AM28</f>
        <v>132.804</v>
      </c>
    </row>
    <row r="102" spans="1:45" hidden="1" x14ac:dyDescent="0.3">
      <c r="A102" s="7" t="s">
        <v>31</v>
      </c>
      <c r="B102" s="1">
        <v>2019</v>
      </c>
      <c r="C102" s="1" t="s">
        <v>15</v>
      </c>
      <c r="D102" s="19" t="e">
        <f>'FACTORES EMISION CARBONO'!B$5*'INVENTARIO PALTA'!#REF!</f>
        <v>#REF!</v>
      </c>
      <c r="E102" s="19" t="e">
        <f>'FACTORES EMISION CARBONO'!C$5*'INVENTARIO PALTA'!#REF!</f>
        <v>#REF!</v>
      </c>
      <c r="F102" s="19" t="e">
        <f>'FACTORES EMISION CARBONO'!D$5*'INVENTARIO PALTA'!#REF!</f>
        <v>#REF!</v>
      </c>
      <c r="G102" s="19" t="e">
        <f>'FACTORES EMISION CARBONO'!E$5*'INVENTARIO PALTA'!#REF!</f>
        <v>#REF!</v>
      </c>
      <c r="H102" s="19" t="e">
        <f>'FACTORES EMISION CARBONO'!F$5*'INVENTARIO PALTA'!#REF!</f>
        <v>#REF!</v>
      </c>
      <c r="I102" s="19" t="e">
        <f>'FACTORES EMISION CARBONO'!G$5*'INVENTARIO PALTA'!#REF!</f>
        <v>#REF!</v>
      </c>
      <c r="J102" s="19" t="e">
        <f>'FACTORES EMISION CARBONO'!H$5*'INVENTARIO PALTA'!#REF!</f>
        <v>#REF!</v>
      </c>
      <c r="K102" s="19" t="e">
        <f>'FACTORES EMISION CARBONO'!I$5*'INVENTARIO PALTA'!#REF!</f>
        <v>#REF!</v>
      </c>
      <c r="L102" s="19" t="e">
        <f>'FACTORES EMISION CARBONO'!J$5*'INVENTARIO PALTA'!#REF!</f>
        <v>#REF!</v>
      </c>
      <c r="M102" s="19" t="e">
        <f>'FACTORES EMISION CARBONO'!K$5*'INVENTARIO PALTA'!#REF!</f>
        <v>#REF!</v>
      </c>
      <c r="N102" s="19" t="e">
        <f>'FACTORES EMISION CARBONO'!L$5*'INVENTARIO PALTA'!#REF!</f>
        <v>#REF!</v>
      </c>
      <c r="O102" s="19" t="e">
        <f>'FACTORES EMISION CARBONO'!M$5*'INVENTARIO PALTA'!#REF!</f>
        <v>#REF!</v>
      </c>
      <c r="P102" s="19" t="e">
        <f>'FACTORES EMISION CARBONO'!N$5*'INVENTARIO PALTA'!#REF!</f>
        <v>#REF!</v>
      </c>
      <c r="Q102" s="19" t="e">
        <f>'FACTORES EMISION CARBONO'!O$5*'INVENTARIO PALTA'!#REF!</f>
        <v>#REF!</v>
      </c>
      <c r="R102" s="19" t="e">
        <f>'FACTORES EMISION CARBONO'!P$5*'INVENTARIO PALTA'!#REF!</f>
        <v>#REF!</v>
      </c>
      <c r="S102" s="19" t="e">
        <f>'FACTORES EMISION CARBONO'!Q$5*'INVENTARIO PALTA'!#REF!</f>
        <v>#REF!</v>
      </c>
      <c r="T102" s="19" t="e">
        <f>'FACTORES EMISION CARBONO'!R$5*'INVENTARIO PALTA'!#REF!</f>
        <v>#REF!</v>
      </c>
      <c r="U102" s="19" t="e">
        <f>'FACTORES EMISION CARBONO'!S$5*'INVENTARIO PALTA'!#REF!</f>
        <v>#REF!</v>
      </c>
      <c r="V102" s="19" t="e">
        <f>'FACTORES EMISION CARBONO'!T$5*'INVENTARIO PALTA'!#REF!</f>
        <v>#REF!</v>
      </c>
      <c r="W102" s="19" t="e">
        <f>'FACTORES EMISION CARBONO'!U$5*'INVENTARIO PALTA'!#REF!</f>
        <v>#REF!</v>
      </c>
      <c r="X102" s="19" t="e">
        <f>'FACTORES EMISION CARBONO'!V$5*'INVENTARIO PALTA'!#REF!</f>
        <v>#REF!</v>
      </c>
      <c r="Y102" s="19" t="e">
        <f>'FACTORES EMISION CARBONO'!W$5*'INVENTARIO PALTA'!#REF!</f>
        <v>#REF!</v>
      </c>
      <c r="Z102" s="19" t="e">
        <f>'FACTORES EMISION CARBONO'!X$5*'INVENTARIO PALTA'!#REF!</f>
        <v>#REF!</v>
      </c>
      <c r="AA102" s="19" t="e">
        <f>'FACTORES EMISION CARBONO'!Y$5*'INVENTARIO PALTA'!#REF!</f>
        <v>#REF!</v>
      </c>
      <c r="AB102" s="19" t="e">
        <f>'FACTORES EMISION CARBONO'!Z$5*'INVENTARIO PALTA'!#REF!</f>
        <v>#REF!</v>
      </c>
      <c r="AC102" s="19" t="e">
        <f>'FACTORES EMISION CARBONO'!AA$5*'INVENTARIO PALTA'!#REF!</f>
        <v>#REF!</v>
      </c>
      <c r="AD102" s="19" t="e">
        <f>'FACTORES EMISION CARBONO'!AB$5*'INVENTARIO PALTA'!#REF!</f>
        <v>#REF!</v>
      </c>
      <c r="AE102" s="19"/>
      <c r="AF102" s="19" t="e">
        <f>'FACTORES EMISION CARBONO'!AD$5*'INVENTARIO PALTA'!#REF!</f>
        <v>#REF!</v>
      </c>
      <c r="AG102" s="19" t="e">
        <f>'FACTORES EMISION CARBONO'!AE$5*'INVENTARIO PALTA'!#REF!</f>
        <v>#REF!</v>
      </c>
      <c r="AH102" s="19" t="e">
        <f>'FACTORES EMISION CARBONO'!AF$5*'INVENTARIO PALTA'!#REF!</f>
        <v>#REF!</v>
      </c>
      <c r="AI102" s="19" t="e">
        <f>'FACTORES EMISION CARBONO'!AG$5*'INVENTARIO PALTA'!#REF!</f>
        <v>#REF!</v>
      </c>
      <c r="AJ102" s="19" t="e">
        <f>'FACTORES EMISION CARBONO'!AH$5*'INVENTARIO PALTA'!#REF!</f>
        <v>#REF!</v>
      </c>
      <c r="AK102" s="19" t="e">
        <f>'FACTORES EMISION CARBONO'!AI$5*'INVENTARIO PALTA'!#REF!</f>
        <v>#REF!</v>
      </c>
      <c r="AL102" s="19" t="e">
        <f>'FACTORES EMISION CARBONO'!AJ$5*'INVENTARIO PALTA'!#REF!</f>
        <v>#REF!</v>
      </c>
      <c r="AN102" s="23" t="e">
        <f t="shared" ref="AN102:AN125" si="4">SUM(D102:AD102)</f>
        <v>#REF!</v>
      </c>
      <c r="AO102" t="e">
        <f>AN102/'INVENTARIO PALTA'!#REF!</f>
        <v>#REF!</v>
      </c>
      <c r="AQ102">
        <v>2019</v>
      </c>
      <c r="AR102" s="23" t="e">
        <f>SUM(D102:AD113)</f>
        <v>#REF!</v>
      </c>
      <c r="AS102" t="e">
        <f>AR102/(SUM('INVENTARIO PALTA'!#REF!))</f>
        <v>#REF!</v>
      </c>
    </row>
    <row r="103" spans="1:45" hidden="1" x14ac:dyDescent="0.3">
      <c r="A103" s="7" t="s">
        <v>31</v>
      </c>
      <c r="B103" s="1">
        <v>2019</v>
      </c>
      <c r="C103" s="1" t="s">
        <v>4</v>
      </c>
      <c r="D103" s="19" t="e">
        <f>'FACTORES EMISION CARBONO'!B$5*'INVENTARIO PALTA'!#REF!</f>
        <v>#REF!</v>
      </c>
      <c r="E103" s="19" t="e">
        <f>'FACTORES EMISION CARBONO'!C$5*'INVENTARIO PALTA'!#REF!</f>
        <v>#REF!</v>
      </c>
      <c r="F103" s="19" t="e">
        <f>'FACTORES EMISION CARBONO'!D$5*'INVENTARIO PALTA'!#REF!</f>
        <v>#REF!</v>
      </c>
      <c r="G103" s="19" t="e">
        <f>'FACTORES EMISION CARBONO'!E$5*'INVENTARIO PALTA'!#REF!</f>
        <v>#REF!</v>
      </c>
      <c r="H103" s="19" t="e">
        <f>'FACTORES EMISION CARBONO'!F$5*'INVENTARIO PALTA'!#REF!</f>
        <v>#REF!</v>
      </c>
      <c r="I103" s="19" t="e">
        <f>'FACTORES EMISION CARBONO'!G$5*'INVENTARIO PALTA'!#REF!</f>
        <v>#REF!</v>
      </c>
      <c r="J103" s="19" t="e">
        <f>'FACTORES EMISION CARBONO'!H$5*'INVENTARIO PALTA'!#REF!</f>
        <v>#REF!</v>
      </c>
      <c r="K103" s="19" t="e">
        <f>'FACTORES EMISION CARBONO'!I$5*'INVENTARIO PALTA'!#REF!</f>
        <v>#REF!</v>
      </c>
      <c r="L103" s="19" t="e">
        <f>'FACTORES EMISION CARBONO'!J$5*'INVENTARIO PALTA'!#REF!</f>
        <v>#REF!</v>
      </c>
      <c r="M103" s="19" t="e">
        <f>'FACTORES EMISION CARBONO'!K$5*'INVENTARIO PALTA'!#REF!</f>
        <v>#REF!</v>
      </c>
      <c r="N103" s="19" t="e">
        <f>'FACTORES EMISION CARBONO'!L$5*'INVENTARIO PALTA'!#REF!</f>
        <v>#REF!</v>
      </c>
      <c r="O103" s="19" t="e">
        <f>'FACTORES EMISION CARBONO'!M$5*'INVENTARIO PALTA'!#REF!</f>
        <v>#REF!</v>
      </c>
      <c r="P103" s="19" t="e">
        <f>'FACTORES EMISION CARBONO'!N$5*'INVENTARIO PALTA'!#REF!</f>
        <v>#REF!</v>
      </c>
      <c r="Q103" s="19" t="e">
        <f>'FACTORES EMISION CARBONO'!O$5*'INVENTARIO PALTA'!#REF!</f>
        <v>#REF!</v>
      </c>
      <c r="R103" s="19" t="e">
        <f>'FACTORES EMISION CARBONO'!P$5*'INVENTARIO PALTA'!#REF!</f>
        <v>#REF!</v>
      </c>
      <c r="S103" s="19" t="e">
        <f>'FACTORES EMISION CARBONO'!Q$5*'INVENTARIO PALTA'!#REF!</f>
        <v>#REF!</v>
      </c>
      <c r="T103" s="19" t="e">
        <f>'FACTORES EMISION CARBONO'!R$5*'INVENTARIO PALTA'!#REF!</f>
        <v>#REF!</v>
      </c>
      <c r="U103" s="19" t="e">
        <f>'FACTORES EMISION CARBONO'!S$5*'INVENTARIO PALTA'!#REF!</f>
        <v>#REF!</v>
      </c>
      <c r="V103" s="19" t="e">
        <f>'FACTORES EMISION CARBONO'!T$5*'INVENTARIO PALTA'!#REF!</f>
        <v>#REF!</v>
      </c>
      <c r="W103" s="19" t="e">
        <f>'FACTORES EMISION CARBONO'!U$5*'INVENTARIO PALTA'!#REF!</f>
        <v>#REF!</v>
      </c>
      <c r="X103" s="19" t="e">
        <f>'FACTORES EMISION CARBONO'!V$5*'INVENTARIO PALTA'!#REF!</f>
        <v>#REF!</v>
      </c>
      <c r="Y103" s="19" t="e">
        <f>'FACTORES EMISION CARBONO'!W$5*'INVENTARIO PALTA'!#REF!</f>
        <v>#REF!</v>
      </c>
      <c r="Z103" s="19" t="e">
        <f>'FACTORES EMISION CARBONO'!X$5*'INVENTARIO PALTA'!#REF!</f>
        <v>#REF!</v>
      </c>
      <c r="AA103" s="19" t="e">
        <f>'FACTORES EMISION CARBONO'!Y$5*'INVENTARIO PALTA'!#REF!</f>
        <v>#REF!</v>
      </c>
      <c r="AB103" s="19" t="e">
        <f>'FACTORES EMISION CARBONO'!Z$5*'INVENTARIO PALTA'!#REF!</f>
        <v>#REF!</v>
      </c>
      <c r="AC103" s="19" t="e">
        <f>'FACTORES EMISION CARBONO'!AA$5*'INVENTARIO PALTA'!#REF!</f>
        <v>#REF!</v>
      </c>
      <c r="AD103" s="19" t="e">
        <f>'FACTORES EMISION CARBONO'!AB$5*'INVENTARIO PALTA'!#REF!</f>
        <v>#REF!</v>
      </c>
      <c r="AE103" s="19"/>
      <c r="AF103" s="19" t="e">
        <f>'FACTORES EMISION CARBONO'!AD$5*'INVENTARIO PALTA'!#REF!</f>
        <v>#REF!</v>
      </c>
      <c r="AG103" s="19" t="e">
        <f>'FACTORES EMISION CARBONO'!AE$5*'INVENTARIO PALTA'!#REF!</f>
        <v>#REF!</v>
      </c>
      <c r="AH103" s="19" t="e">
        <f>'FACTORES EMISION CARBONO'!AF$5*'INVENTARIO PALTA'!#REF!</f>
        <v>#REF!</v>
      </c>
      <c r="AI103" s="19" t="e">
        <f>'FACTORES EMISION CARBONO'!AG$5*'INVENTARIO PALTA'!#REF!</f>
        <v>#REF!</v>
      </c>
      <c r="AJ103" s="19" t="e">
        <f>'FACTORES EMISION CARBONO'!AH$5*'INVENTARIO PALTA'!#REF!</f>
        <v>#REF!</v>
      </c>
      <c r="AK103" s="19" t="e">
        <f>'FACTORES EMISION CARBONO'!AI$5*'INVENTARIO PALTA'!#REF!</f>
        <v>#REF!</v>
      </c>
      <c r="AL103" s="19" t="e">
        <f>'FACTORES EMISION CARBONO'!AJ$5*'INVENTARIO PALTA'!#REF!</f>
        <v>#REF!</v>
      </c>
      <c r="AN103" s="23" t="e">
        <f t="shared" si="4"/>
        <v>#REF!</v>
      </c>
      <c r="AO103" t="e">
        <f>AN103/'INVENTARIO PALTA'!#REF!</f>
        <v>#REF!</v>
      </c>
      <c r="AQ103">
        <v>2020</v>
      </c>
      <c r="AR103" s="23" t="e">
        <f>SUM(D114:AD125)</f>
        <v>#REF!</v>
      </c>
      <c r="AS103" t="e">
        <f>AR103/SUM('INVENTARIO PALTA'!#REF!)</f>
        <v>#REF!</v>
      </c>
    </row>
    <row r="104" spans="1:45" x14ac:dyDescent="0.3">
      <c r="A104" s="7" t="s">
        <v>31</v>
      </c>
      <c r="B104" s="1">
        <v>2019</v>
      </c>
      <c r="C104" s="1" t="s">
        <v>5</v>
      </c>
      <c r="D104" s="19" t="e">
        <f>'FACTORES EMISION CARBONO'!B$5*'INVENTARIO PALTA'!#REF!</f>
        <v>#REF!</v>
      </c>
      <c r="E104" s="19" t="e">
        <f>'FACTORES EMISION CARBONO'!C$5*'INVENTARIO PALTA'!#REF!</f>
        <v>#REF!</v>
      </c>
      <c r="F104" s="19" t="e">
        <f>'FACTORES EMISION CARBONO'!D$5*'INVENTARIO PALTA'!#REF!</f>
        <v>#REF!</v>
      </c>
      <c r="G104" s="19" t="e">
        <f>'FACTORES EMISION CARBONO'!E$5*'INVENTARIO PALTA'!#REF!</f>
        <v>#REF!</v>
      </c>
      <c r="H104" s="19" t="e">
        <f>'FACTORES EMISION CARBONO'!F$5*'INVENTARIO PALTA'!#REF!</f>
        <v>#REF!</v>
      </c>
      <c r="I104" s="19" t="e">
        <f>'FACTORES EMISION CARBONO'!G$5*'INVENTARIO PALTA'!#REF!</f>
        <v>#REF!</v>
      </c>
      <c r="J104" s="19" t="e">
        <f>'FACTORES EMISION CARBONO'!H$5*'INVENTARIO PALTA'!#REF!</f>
        <v>#REF!</v>
      </c>
      <c r="K104" s="19" t="e">
        <f>'FACTORES EMISION CARBONO'!I$5*'INVENTARIO PALTA'!#REF!</f>
        <v>#REF!</v>
      </c>
      <c r="L104" s="19" t="e">
        <f>'FACTORES EMISION CARBONO'!J$5*'INVENTARIO PALTA'!#REF!</f>
        <v>#REF!</v>
      </c>
      <c r="M104" s="19" t="e">
        <f>'FACTORES EMISION CARBONO'!K$5*'INVENTARIO PALTA'!#REF!</f>
        <v>#REF!</v>
      </c>
      <c r="N104" s="19" t="e">
        <f>'FACTORES EMISION CARBONO'!L$5*'INVENTARIO PALTA'!#REF!</f>
        <v>#REF!</v>
      </c>
      <c r="O104" s="19" t="e">
        <f>'FACTORES EMISION CARBONO'!M$5*'INVENTARIO PALTA'!#REF!</f>
        <v>#REF!</v>
      </c>
      <c r="P104" s="19" t="e">
        <f>'FACTORES EMISION CARBONO'!N$5*'INVENTARIO PALTA'!#REF!</f>
        <v>#REF!</v>
      </c>
      <c r="Q104" s="19" t="e">
        <f>'FACTORES EMISION CARBONO'!O$5*'INVENTARIO PALTA'!#REF!</f>
        <v>#REF!</v>
      </c>
      <c r="R104" s="19" t="e">
        <f>'FACTORES EMISION CARBONO'!P$5*'INVENTARIO PALTA'!#REF!</f>
        <v>#REF!</v>
      </c>
      <c r="S104" s="19" t="e">
        <f>'FACTORES EMISION CARBONO'!Q$5*'INVENTARIO PALTA'!#REF!</f>
        <v>#REF!</v>
      </c>
      <c r="T104" s="19" t="e">
        <f>'FACTORES EMISION CARBONO'!R$5*'INVENTARIO PALTA'!#REF!</f>
        <v>#REF!</v>
      </c>
      <c r="U104" s="19" t="e">
        <f>'FACTORES EMISION CARBONO'!S$5*'INVENTARIO PALTA'!#REF!</f>
        <v>#REF!</v>
      </c>
      <c r="V104" s="19" t="e">
        <f>'FACTORES EMISION CARBONO'!T$5*'INVENTARIO PALTA'!#REF!</f>
        <v>#REF!</v>
      </c>
      <c r="W104" s="19" t="e">
        <f>'FACTORES EMISION CARBONO'!U$5*'INVENTARIO PALTA'!#REF!</f>
        <v>#REF!</v>
      </c>
      <c r="X104" s="19" t="e">
        <f>'FACTORES EMISION CARBONO'!V$5*'INVENTARIO PALTA'!#REF!</f>
        <v>#REF!</v>
      </c>
      <c r="Y104" s="19" t="e">
        <f>'FACTORES EMISION CARBONO'!W$5*'INVENTARIO PALTA'!#REF!</f>
        <v>#REF!</v>
      </c>
      <c r="Z104" s="19" t="e">
        <f>'FACTORES EMISION CARBONO'!X$5*'INVENTARIO PALTA'!#REF!</f>
        <v>#REF!</v>
      </c>
      <c r="AA104" s="19" t="e">
        <f>'FACTORES EMISION CARBONO'!Y$5*'INVENTARIO PALTA'!#REF!</f>
        <v>#REF!</v>
      </c>
      <c r="AB104" s="19" t="e">
        <f>'FACTORES EMISION CARBONO'!Z$5*'INVENTARIO PALTA'!#REF!</f>
        <v>#REF!</v>
      </c>
      <c r="AC104" s="19" t="e">
        <f>'FACTORES EMISION CARBONO'!AA$5*'INVENTARIO PALTA'!#REF!</f>
        <v>#REF!</v>
      </c>
      <c r="AD104" s="19" t="e">
        <f>'FACTORES EMISION CARBONO'!AB$5*'INVENTARIO PALTA'!#REF!</f>
        <v>#REF!</v>
      </c>
      <c r="AE104" s="19" t="e">
        <f>'FACTORES EMISION CARBONO'!AC$5*'INVENTARIO PALTA'!#REF!</f>
        <v>#REF!</v>
      </c>
      <c r="AF104" s="19" t="e">
        <f>'FACTORES EMISION CARBONO'!AD$5*'INVENTARIO PALTA'!#REF!</f>
        <v>#REF!</v>
      </c>
      <c r="AG104" s="19" t="e">
        <f>'FACTORES EMISION CARBONO'!AE$5*'INVENTARIO PALTA'!#REF!</f>
        <v>#REF!</v>
      </c>
      <c r="AH104" s="19" t="e">
        <f>'FACTORES EMISION CARBONO'!AF$5*'INVENTARIO PALTA'!#REF!</f>
        <v>#REF!</v>
      </c>
      <c r="AI104" s="19" t="e">
        <f>'FACTORES EMISION CARBONO'!AG$5*'INVENTARIO PALTA'!#REF!</f>
        <v>#REF!</v>
      </c>
      <c r="AJ104" s="19" t="e">
        <f>'FACTORES EMISION CARBONO'!AH$5*'INVENTARIO PALTA'!#REF!</f>
        <v>#REF!</v>
      </c>
      <c r="AK104" s="19" t="e">
        <f>'FACTORES EMISION CARBONO'!AI$5*'INVENTARIO PALTA'!#REF!</f>
        <v>#REF!</v>
      </c>
      <c r="AL104" s="19" t="e">
        <f>'FACTORES EMISION CARBONO'!AJ$5*'INVENTARIO PALTA'!#REF!</f>
        <v>#REF!</v>
      </c>
      <c r="AN104" s="23" t="e">
        <f t="shared" si="4"/>
        <v>#REF!</v>
      </c>
      <c r="AO104" t="e">
        <f>AN104/'INVENTARIO PALTA'!#REF!</f>
        <v>#REF!</v>
      </c>
      <c r="AQ104">
        <v>2021</v>
      </c>
      <c r="AR104" s="23">
        <f>SUM(D126:AL137)</f>
        <v>973410.32585733023</v>
      </c>
      <c r="AS104">
        <f>AR104/1</f>
        <v>973410.32585733023</v>
      </c>
    </row>
    <row r="105" spans="1:45" x14ac:dyDescent="0.3">
      <c r="A105" s="7" t="s">
        <v>31</v>
      </c>
      <c r="B105" s="1">
        <v>2019</v>
      </c>
      <c r="C105" s="1" t="s">
        <v>6</v>
      </c>
      <c r="D105" s="19" t="e">
        <f>'FACTORES EMISION CARBONO'!B$5*'INVENTARIO PALTA'!#REF!</f>
        <v>#REF!</v>
      </c>
      <c r="E105" s="19" t="e">
        <f>'FACTORES EMISION CARBONO'!C$5*'INVENTARIO PALTA'!#REF!</f>
        <v>#REF!</v>
      </c>
      <c r="F105" s="19" t="e">
        <f>'FACTORES EMISION CARBONO'!D$5*'INVENTARIO PALTA'!#REF!</f>
        <v>#REF!</v>
      </c>
      <c r="G105" s="19" t="e">
        <f>'FACTORES EMISION CARBONO'!E$5*'INVENTARIO PALTA'!#REF!</f>
        <v>#REF!</v>
      </c>
      <c r="H105" s="19" t="e">
        <f>'FACTORES EMISION CARBONO'!F$5*'INVENTARIO PALTA'!#REF!</f>
        <v>#REF!</v>
      </c>
      <c r="I105" s="19" t="e">
        <f>'FACTORES EMISION CARBONO'!G$5*'INVENTARIO PALTA'!#REF!</f>
        <v>#REF!</v>
      </c>
      <c r="J105" s="19" t="e">
        <f>'FACTORES EMISION CARBONO'!H$5*'INVENTARIO PALTA'!#REF!</f>
        <v>#REF!</v>
      </c>
      <c r="K105" s="19" t="e">
        <f>'FACTORES EMISION CARBONO'!I$5*'INVENTARIO PALTA'!#REF!</f>
        <v>#REF!</v>
      </c>
      <c r="L105" s="19" t="e">
        <f>'FACTORES EMISION CARBONO'!J$5*'INVENTARIO PALTA'!#REF!</f>
        <v>#REF!</v>
      </c>
      <c r="M105" s="19" t="e">
        <f>'FACTORES EMISION CARBONO'!K$5*'INVENTARIO PALTA'!#REF!</f>
        <v>#REF!</v>
      </c>
      <c r="N105" s="19" t="e">
        <f>'FACTORES EMISION CARBONO'!L$5*'INVENTARIO PALTA'!#REF!</f>
        <v>#REF!</v>
      </c>
      <c r="O105" s="19" t="e">
        <f>'FACTORES EMISION CARBONO'!M$5*'INVENTARIO PALTA'!#REF!</f>
        <v>#REF!</v>
      </c>
      <c r="P105" s="19" t="e">
        <f>'FACTORES EMISION CARBONO'!N$5*'INVENTARIO PALTA'!#REF!</f>
        <v>#REF!</v>
      </c>
      <c r="Q105" s="19" t="e">
        <f>'FACTORES EMISION CARBONO'!O$5*'INVENTARIO PALTA'!#REF!</f>
        <v>#REF!</v>
      </c>
      <c r="R105" s="19" t="e">
        <f>'FACTORES EMISION CARBONO'!P$5*'INVENTARIO PALTA'!#REF!</f>
        <v>#REF!</v>
      </c>
      <c r="S105" s="19" t="e">
        <f>'FACTORES EMISION CARBONO'!Q$5*'INVENTARIO PALTA'!#REF!</f>
        <v>#REF!</v>
      </c>
      <c r="T105" s="19" t="e">
        <f>'FACTORES EMISION CARBONO'!R$5*'INVENTARIO PALTA'!#REF!</f>
        <v>#REF!</v>
      </c>
      <c r="U105" s="19" t="e">
        <f>'FACTORES EMISION CARBONO'!S$5*'INVENTARIO PALTA'!#REF!</f>
        <v>#REF!</v>
      </c>
      <c r="V105" s="19" t="e">
        <f>'FACTORES EMISION CARBONO'!T$5*'INVENTARIO PALTA'!#REF!</f>
        <v>#REF!</v>
      </c>
      <c r="W105" s="19" t="e">
        <f>'FACTORES EMISION CARBONO'!U$5*'INVENTARIO PALTA'!#REF!</f>
        <v>#REF!</v>
      </c>
      <c r="X105" s="19" t="e">
        <f>'FACTORES EMISION CARBONO'!V$5*'INVENTARIO PALTA'!#REF!</f>
        <v>#REF!</v>
      </c>
      <c r="Y105" s="19" t="e">
        <f>'FACTORES EMISION CARBONO'!W$5*'INVENTARIO PALTA'!#REF!</f>
        <v>#REF!</v>
      </c>
      <c r="Z105" s="19" t="e">
        <f>'FACTORES EMISION CARBONO'!X$5*'INVENTARIO PALTA'!#REF!</f>
        <v>#REF!</v>
      </c>
      <c r="AA105" s="19" t="e">
        <f>'FACTORES EMISION CARBONO'!Y$5*'INVENTARIO PALTA'!#REF!</f>
        <v>#REF!</v>
      </c>
      <c r="AB105" s="19" t="e">
        <f>'FACTORES EMISION CARBONO'!Z$5*'INVENTARIO PALTA'!#REF!</f>
        <v>#REF!</v>
      </c>
      <c r="AC105" s="19" t="e">
        <f>'FACTORES EMISION CARBONO'!AA$5*'INVENTARIO PALTA'!#REF!</f>
        <v>#REF!</v>
      </c>
      <c r="AD105" s="19" t="e">
        <f>'FACTORES EMISION CARBONO'!AB$5*'INVENTARIO PALTA'!#REF!</f>
        <v>#REF!</v>
      </c>
      <c r="AE105" s="19" t="e">
        <f>'FACTORES EMISION CARBONO'!AC$5*'INVENTARIO PALTA'!#REF!</f>
        <v>#REF!</v>
      </c>
      <c r="AF105" s="19" t="e">
        <f>'FACTORES EMISION CARBONO'!AD$5*'INVENTARIO PALTA'!#REF!</f>
        <v>#REF!</v>
      </c>
      <c r="AG105" s="19" t="e">
        <f>'FACTORES EMISION CARBONO'!AE$5*'INVENTARIO PALTA'!#REF!</f>
        <v>#REF!</v>
      </c>
      <c r="AH105" s="19" t="e">
        <f>'FACTORES EMISION CARBONO'!AF$5*'INVENTARIO PALTA'!#REF!</f>
        <v>#REF!</v>
      </c>
      <c r="AI105" s="19" t="e">
        <f>'FACTORES EMISION CARBONO'!AG$5*'INVENTARIO PALTA'!#REF!</f>
        <v>#REF!</v>
      </c>
      <c r="AJ105" s="19" t="e">
        <f>'FACTORES EMISION CARBONO'!AH$5*'INVENTARIO PALTA'!#REF!</f>
        <v>#REF!</v>
      </c>
      <c r="AK105" s="19" t="e">
        <f>'FACTORES EMISION CARBONO'!AI$5*'INVENTARIO PALTA'!#REF!</f>
        <v>#REF!</v>
      </c>
      <c r="AL105" s="19" t="e">
        <f>'FACTORES EMISION CARBONO'!AJ$5*'INVENTARIO PALTA'!#REF!</f>
        <v>#REF!</v>
      </c>
      <c r="AN105" s="23" t="e">
        <f t="shared" si="4"/>
        <v>#REF!</v>
      </c>
      <c r="AO105" t="e">
        <f>AN105/'INVENTARIO PALTA'!#REF!</f>
        <v>#REF!</v>
      </c>
      <c r="AQ105">
        <v>2022</v>
      </c>
      <c r="AR105" s="23">
        <f>SUM(D138:AL149)</f>
        <v>3794373.7937737401</v>
      </c>
      <c r="AS105">
        <f>AR105/1</f>
        <v>3794373.7937737401</v>
      </c>
    </row>
    <row r="106" spans="1:45" hidden="1" x14ac:dyDescent="0.3">
      <c r="A106" s="7" t="s">
        <v>31</v>
      </c>
      <c r="B106" s="1">
        <v>2019</v>
      </c>
      <c r="C106" s="1" t="s">
        <v>7</v>
      </c>
      <c r="D106" s="19" t="e">
        <f>'FACTORES EMISION CARBONO'!B$5*'INVENTARIO PALTA'!#REF!</f>
        <v>#REF!</v>
      </c>
      <c r="E106" s="19" t="e">
        <f>'FACTORES EMISION CARBONO'!C$5*'INVENTARIO PALTA'!#REF!</f>
        <v>#REF!</v>
      </c>
      <c r="F106" s="19" t="e">
        <f>'FACTORES EMISION CARBONO'!D$5*'INVENTARIO PALTA'!#REF!</f>
        <v>#REF!</v>
      </c>
      <c r="G106" s="19" t="e">
        <f>'FACTORES EMISION CARBONO'!E$5*'INVENTARIO PALTA'!#REF!</f>
        <v>#REF!</v>
      </c>
      <c r="H106" s="19" t="e">
        <f>'FACTORES EMISION CARBONO'!F$5*'INVENTARIO PALTA'!#REF!</f>
        <v>#REF!</v>
      </c>
      <c r="I106" s="19" t="e">
        <f>'FACTORES EMISION CARBONO'!G$5*'INVENTARIO PALTA'!#REF!</f>
        <v>#REF!</v>
      </c>
      <c r="J106" s="19" t="e">
        <f>'FACTORES EMISION CARBONO'!H$5*'INVENTARIO PALTA'!#REF!</f>
        <v>#REF!</v>
      </c>
      <c r="K106" s="19" t="e">
        <f>'FACTORES EMISION CARBONO'!I$5*'INVENTARIO PALTA'!#REF!</f>
        <v>#REF!</v>
      </c>
      <c r="L106" s="19" t="e">
        <f>'FACTORES EMISION CARBONO'!J$5*'INVENTARIO PALTA'!#REF!</f>
        <v>#REF!</v>
      </c>
      <c r="M106" s="19" t="e">
        <f>'FACTORES EMISION CARBONO'!K$5*'INVENTARIO PALTA'!#REF!</f>
        <v>#REF!</v>
      </c>
      <c r="N106" s="19" t="e">
        <f>'FACTORES EMISION CARBONO'!L$5*'INVENTARIO PALTA'!#REF!</f>
        <v>#REF!</v>
      </c>
      <c r="O106" s="19" t="e">
        <f>'FACTORES EMISION CARBONO'!M$5*'INVENTARIO PALTA'!#REF!</f>
        <v>#REF!</v>
      </c>
      <c r="P106" s="19" t="e">
        <f>'FACTORES EMISION CARBONO'!N$5*'INVENTARIO PALTA'!#REF!</f>
        <v>#REF!</v>
      </c>
      <c r="Q106" s="19" t="e">
        <f>'FACTORES EMISION CARBONO'!O$5*'INVENTARIO PALTA'!#REF!</f>
        <v>#REF!</v>
      </c>
      <c r="R106" s="19" t="e">
        <f>'FACTORES EMISION CARBONO'!P$5*'INVENTARIO PALTA'!#REF!</f>
        <v>#REF!</v>
      </c>
      <c r="S106" s="19" t="e">
        <f>'FACTORES EMISION CARBONO'!Q$5*'INVENTARIO PALTA'!#REF!</f>
        <v>#REF!</v>
      </c>
      <c r="T106" s="19" t="e">
        <f>'FACTORES EMISION CARBONO'!R$5*'INVENTARIO PALTA'!#REF!</f>
        <v>#REF!</v>
      </c>
      <c r="U106" s="19" t="e">
        <f>'FACTORES EMISION CARBONO'!S$5*'INVENTARIO PALTA'!#REF!</f>
        <v>#REF!</v>
      </c>
      <c r="V106" s="19" t="e">
        <f>'FACTORES EMISION CARBONO'!T$5*'INVENTARIO PALTA'!#REF!</f>
        <v>#REF!</v>
      </c>
      <c r="W106" s="19" t="e">
        <f>'FACTORES EMISION CARBONO'!U$5*'INVENTARIO PALTA'!#REF!</f>
        <v>#REF!</v>
      </c>
      <c r="X106" s="19" t="e">
        <f>'FACTORES EMISION CARBONO'!V$5*'INVENTARIO PALTA'!#REF!</f>
        <v>#REF!</v>
      </c>
      <c r="Y106" s="19" t="e">
        <f>'FACTORES EMISION CARBONO'!W$5*'INVENTARIO PALTA'!#REF!</f>
        <v>#REF!</v>
      </c>
      <c r="Z106" s="19" t="e">
        <f>'FACTORES EMISION CARBONO'!X$5*'INVENTARIO PALTA'!#REF!</f>
        <v>#REF!</v>
      </c>
      <c r="AA106" s="19" t="e">
        <f>'FACTORES EMISION CARBONO'!Y$5*'INVENTARIO PALTA'!#REF!</f>
        <v>#REF!</v>
      </c>
      <c r="AB106" s="19" t="e">
        <f>'FACTORES EMISION CARBONO'!Z$5*'INVENTARIO PALTA'!#REF!</f>
        <v>#REF!</v>
      </c>
      <c r="AC106" s="19" t="e">
        <f>'FACTORES EMISION CARBONO'!AA$5*'INVENTARIO PALTA'!#REF!</f>
        <v>#REF!</v>
      </c>
      <c r="AD106" s="19" t="e">
        <f>'FACTORES EMISION CARBONO'!AB$5*'INVENTARIO PALTA'!#REF!</f>
        <v>#REF!</v>
      </c>
      <c r="AE106" s="19" t="e">
        <f>'FACTORES EMISION CARBONO'!AC$5*'INVENTARIO PALTA'!#REF!</f>
        <v>#REF!</v>
      </c>
      <c r="AF106" s="19" t="e">
        <f>'FACTORES EMISION CARBONO'!AD$5*'INVENTARIO PALTA'!#REF!</f>
        <v>#REF!</v>
      </c>
      <c r="AG106" s="19" t="e">
        <f>'FACTORES EMISION CARBONO'!AE$5*'INVENTARIO PALTA'!#REF!</f>
        <v>#REF!</v>
      </c>
      <c r="AH106" s="19" t="e">
        <f>'FACTORES EMISION CARBONO'!AF$5*'INVENTARIO PALTA'!#REF!</f>
        <v>#REF!</v>
      </c>
      <c r="AI106" s="19" t="e">
        <f>'FACTORES EMISION CARBONO'!AG$5*'INVENTARIO PALTA'!#REF!</f>
        <v>#REF!</v>
      </c>
      <c r="AJ106" s="19" t="e">
        <f>'FACTORES EMISION CARBONO'!AH$5*'INVENTARIO PALTA'!#REF!</f>
        <v>#REF!</v>
      </c>
      <c r="AK106" s="19" t="e">
        <f>'FACTORES EMISION CARBONO'!AI$5*'INVENTARIO PALTA'!#REF!</f>
        <v>#REF!</v>
      </c>
      <c r="AL106" s="19" t="e">
        <f>'FACTORES EMISION CARBONO'!AJ$5*'INVENTARIO PALTA'!#REF!</f>
        <v>#REF!</v>
      </c>
      <c r="AN106" s="23" t="e">
        <f t="shared" si="4"/>
        <v>#REF!</v>
      </c>
      <c r="AO106" t="e">
        <f>AN106/'INVENTARIO PALTA'!#REF!</f>
        <v>#REF!</v>
      </c>
    </row>
    <row r="107" spans="1:45" hidden="1" x14ac:dyDescent="0.3">
      <c r="A107" s="7" t="s">
        <v>31</v>
      </c>
      <c r="B107" s="1">
        <v>2019</v>
      </c>
      <c r="C107" s="1" t="s">
        <v>8</v>
      </c>
      <c r="D107" s="19" t="e">
        <f>'FACTORES EMISION CARBONO'!B$5*'INVENTARIO PALTA'!#REF!</f>
        <v>#REF!</v>
      </c>
      <c r="E107" s="19" t="e">
        <f>'FACTORES EMISION CARBONO'!C$5*'INVENTARIO PALTA'!#REF!</f>
        <v>#REF!</v>
      </c>
      <c r="F107" s="19" t="e">
        <f>'FACTORES EMISION CARBONO'!D$5*'INVENTARIO PALTA'!#REF!</f>
        <v>#REF!</v>
      </c>
      <c r="G107" s="19" t="e">
        <f>'FACTORES EMISION CARBONO'!E$5*'INVENTARIO PALTA'!#REF!</f>
        <v>#REF!</v>
      </c>
      <c r="H107" s="19" t="e">
        <f>'FACTORES EMISION CARBONO'!F$5*'INVENTARIO PALTA'!#REF!</f>
        <v>#REF!</v>
      </c>
      <c r="I107" s="19" t="e">
        <f>'FACTORES EMISION CARBONO'!G$5*'INVENTARIO PALTA'!#REF!</f>
        <v>#REF!</v>
      </c>
      <c r="J107" s="19" t="e">
        <f>'FACTORES EMISION CARBONO'!H$5*'INVENTARIO PALTA'!#REF!</f>
        <v>#REF!</v>
      </c>
      <c r="K107" s="19" t="e">
        <f>'FACTORES EMISION CARBONO'!I$5*'INVENTARIO PALTA'!#REF!</f>
        <v>#REF!</v>
      </c>
      <c r="L107" s="19" t="e">
        <f>'FACTORES EMISION CARBONO'!J$5*'INVENTARIO PALTA'!#REF!</f>
        <v>#REF!</v>
      </c>
      <c r="M107" s="19" t="e">
        <f>'FACTORES EMISION CARBONO'!K$5*'INVENTARIO PALTA'!#REF!</f>
        <v>#REF!</v>
      </c>
      <c r="N107" s="19" t="e">
        <f>'FACTORES EMISION CARBONO'!L$5*'INVENTARIO PALTA'!#REF!</f>
        <v>#REF!</v>
      </c>
      <c r="O107" s="19" t="e">
        <f>'FACTORES EMISION CARBONO'!M$5*'INVENTARIO PALTA'!#REF!</f>
        <v>#REF!</v>
      </c>
      <c r="P107" s="19" t="e">
        <f>'FACTORES EMISION CARBONO'!N$5*'INVENTARIO PALTA'!#REF!</f>
        <v>#REF!</v>
      </c>
      <c r="Q107" s="19" t="e">
        <f>'FACTORES EMISION CARBONO'!O$5*'INVENTARIO PALTA'!#REF!</f>
        <v>#REF!</v>
      </c>
      <c r="R107" s="19" t="e">
        <f>'FACTORES EMISION CARBONO'!P$5*'INVENTARIO PALTA'!#REF!</f>
        <v>#REF!</v>
      </c>
      <c r="S107" s="19" t="e">
        <f>'FACTORES EMISION CARBONO'!Q$5*'INVENTARIO PALTA'!#REF!</f>
        <v>#REF!</v>
      </c>
      <c r="T107" s="19" t="e">
        <f>'FACTORES EMISION CARBONO'!R$5*'INVENTARIO PALTA'!#REF!</f>
        <v>#REF!</v>
      </c>
      <c r="U107" s="19" t="e">
        <f>'FACTORES EMISION CARBONO'!S$5*'INVENTARIO PALTA'!#REF!</f>
        <v>#REF!</v>
      </c>
      <c r="V107" s="19" t="e">
        <f>'FACTORES EMISION CARBONO'!T$5*'INVENTARIO PALTA'!#REF!</f>
        <v>#REF!</v>
      </c>
      <c r="W107" s="19" t="e">
        <f>'FACTORES EMISION CARBONO'!U$5*'INVENTARIO PALTA'!#REF!</f>
        <v>#REF!</v>
      </c>
      <c r="X107" s="19" t="e">
        <f>'FACTORES EMISION CARBONO'!V$5*'INVENTARIO PALTA'!#REF!</f>
        <v>#REF!</v>
      </c>
      <c r="Y107" s="19" t="e">
        <f>'FACTORES EMISION CARBONO'!W$5*'INVENTARIO PALTA'!#REF!</f>
        <v>#REF!</v>
      </c>
      <c r="Z107" s="19" t="e">
        <f>'FACTORES EMISION CARBONO'!X$5*'INVENTARIO PALTA'!#REF!</f>
        <v>#REF!</v>
      </c>
      <c r="AA107" s="19" t="e">
        <f>'FACTORES EMISION CARBONO'!Y$5*'INVENTARIO PALTA'!#REF!</f>
        <v>#REF!</v>
      </c>
      <c r="AB107" s="19" t="e">
        <f>'FACTORES EMISION CARBONO'!Z$5*'INVENTARIO PALTA'!#REF!</f>
        <v>#REF!</v>
      </c>
      <c r="AC107" s="19" t="e">
        <f>'FACTORES EMISION CARBONO'!AA$5*'INVENTARIO PALTA'!#REF!</f>
        <v>#REF!</v>
      </c>
      <c r="AD107" s="19" t="e">
        <f>'FACTORES EMISION CARBONO'!AB$5*'INVENTARIO PALTA'!#REF!</f>
        <v>#REF!</v>
      </c>
      <c r="AE107" s="19" t="e">
        <f>'FACTORES EMISION CARBONO'!AC$5*'INVENTARIO PALTA'!#REF!</f>
        <v>#REF!</v>
      </c>
      <c r="AF107" s="19" t="e">
        <f>'FACTORES EMISION CARBONO'!AD$5*'INVENTARIO PALTA'!#REF!</f>
        <v>#REF!</v>
      </c>
      <c r="AG107" s="19" t="e">
        <f>'FACTORES EMISION CARBONO'!AE$5*'INVENTARIO PALTA'!#REF!</f>
        <v>#REF!</v>
      </c>
      <c r="AH107" s="19" t="e">
        <f>'FACTORES EMISION CARBONO'!AF$5*'INVENTARIO PALTA'!#REF!</f>
        <v>#REF!</v>
      </c>
      <c r="AI107" s="19" t="e">
        <f>'FACTORES EMISION CARBONO'!AG$5*'INVENTARIO PALTA'!#REF!</f>
        <v>#REF!</v>
      </c>
      <c r="AJ107" s="19" t="e">
        <f>'FACTORES EMISION CARBONO'!AH$5*'INVENTARIO PALTA'!#REF!</f>
        <v>#REF!</v>
      </c>
      <c r="AK107" s="19" t="e">
        <f>'FACTORES EMISION CARBONO'!AI$5*'INVENTARIO PALTA'!#REF!</f>
        <v>#REF!</v>
      </c>
      <c r="AL107" s="19" t="e">
        <f>'FACTORES EMISION CARBONO'!AJ$5*'INVENTARIO PALTA'!#REF!</f>
        <v>#REF!</v>
      </c>
      <c r="AN107" s="23" t="e">
        <f t="shared" si="4"/>
        <v>#REF!</v>
      </c>
      <c r="AO107" t="e">
        <f>AN107/'INVENTARIO PALTA'!#REF!</f>
        <v>#REF!</v>
      </c>
    </row>
    <row r="108" spans="1:45" hidden="1" x14ac:dyDescent="0.3">
      <c r="A108" s="7" t="s">
        <v>31</v>
      </c>
      <c r="B108" s="1">
        <v>2019</v>
      </c>
      <c r="C108" s="1" t="s">
        <v>9</v>
      </c>
      <c r="D108" s="19" t="e">
        <f>'FACTORES EMISION CARBONO'!B$5*'INVENTARIO PALTA'!#REF!</f>
        <v>#REF!</v>
      </c>
      <c r="E108" s="19" t="e">
        <f>'FACTORES EMISION CARBONO'!C$5*'INVENTARIO PALTA'!#REF!</f>
        <v>#REF!</v>
      </c>
      <c r="F108" s="19" t="e">
        <f>'FACTORES EMISION CARBONO'!D$5*'INVENTARIO PALTA'!#REF!</f>
        <v>#REF!</v>
      </c>
      <c r="G108" s="19" t="e">
        <f>'FACTORES EMISION CARBONO'!E$5*'INVENTARIO PALTA'!#REF!</f>
        <v>#REF!</v>
      </c>
      <c r="H108" s="19" t="e">
        <f>'FACTORES EMISION CARBONO'!F$5*'INVENTARIO PALTA'!#REF!</f>
        <v>#REF!</v>
      </c>
      <c r="I108" s="19" t="e">
        <f>'FACTORES EMISION CARBONO'!G$5*'INVENTARIO PALTA'!#REF!</f>
        <v>#REF!</v>
      </c>
      <c r="J108" s="19" t="e">
        <f>'FACTORES EMISION CARBONO'!H$5*'INVENTARIO PALTA'!#REF!</f>
        <v>#REF!</v>
      </c>
      <c r="K108" s="19" t="e">
        <f>'FACTORES EMISION CARBONO'!I$5*'INVENTARIO PALTA'!#REF!</f>
        <v>#REF!</v>
      </c>
      <c r="L108" s="19" t="e">
        <f>'FACTORES EMISION CARBONO'!J$5*'INVENTARIO PALTA'!#REF!</f>
        <v>#REF!</v>
      </c>
      <c r="M108" s="19" t="e">
        <f>'FACTORES EMISION CARBONO'!K$5*'INVENTARIO PALTA'!#REF!</f>
        <v>#REF!</v>
      </c>
      <c r="N108" s="19" t="e">
        <f>'FACTORES EMISION CARBONO'!L$5*'INVENTARIO PALTA'!#REF!</f>
        <v>#REF!</v>
      </c>
      <c r="O108" s="19" t="e">
        <f>'FACTORES EMISION CARBONO'!M$5*'INVENTARIO PALTA'!#REF!</f>
        <v>#REF!</v>
      </c>
      <c r="P108" s="19" t="e">
        <f>'FACTORES EMISION CARBONO'!N$5*'INVENTARIO PALTA'!#REF!</f>
        <v>#REF!</v>
      </c>
      <c r="Q108" s="19" t="e">
        <f>'FACTORES EMISION CARBONO'!O$5*'INVENTARIO PALTA'!#REF!</f>
        <v>#REF!</v>
      </c>
      <c r="R108" s="19" t="e">
        <f>'FACTORES EMISION CARBONO'!P$5*'INVENTARIO PALTA'!#REF!</f>
        <v>#REF!</v>
      </c>
      <c r="S108" s="19" t="e">
        <f>'FACTORES EMISION CARBONO'!Q$5*'INVENTARIO PALTA'!#REF!</f>
        <v>#REF!</v>
      </c>
      <c r="T108" s="19" t="e">
        <f>'FACTORES EMISION CARBONO'!R$5*'INVENTARIO PALTA'!#REF!</f>
        <v>#REF!</v>
      </c>
      <c r="U108" s="19" t="e">
        <f>'FACTORES EMISION CARBONO'!S$5*'INVENTARIO PALTA'!#REF!</f>
        <v>#REF!</v>
      </c>
      <c r="V108" s="19" t="e">
        <f>'FACTORES EMISION CARBONO'!T$5*'INVENTARIO PALTA'!#REF!</f>
        <v>#REF!</v>
      </c>
      <c r="W108" s="19" t="e">
        <f>'FACTORES EMISION CARBONO'!U$5*'INVENTARIO PALTA'!#REF!</f>
        <v>#REF!</v>
      </c>
      <c r="X108" s="19" t="e">
        <f>'FACTORES EMISION CARBONO'!V$5*'INVENTARIO PALTA'!#REF!</f>
        <v>#REF!</v>
      </c>
      <c r="Y108" s="19" t="e">
        <f>'FACTORES EMISION CARBONO'!W$5*'INVENTARIO PALTA'!#REF!</f>
        <v>#REF!</v>
      </c>
      <c r="Z108" s="19" t="e">
        <f>'FACTORES EMISION CARBONO'!X$5*'INVENTARIO PALTA'!#REF!</f>
        <v>#REF!</v>
      </c>
      <c r="AA108" s="19" t="e">
        <f>'FACTORES EMISION CARBONO'!Y$5*'INVENTARIO PALTA'!#REF!</f>
        <v>#REF!</v>
      </c>
      <c r="AB108" s="19" t="e">
        <f>'FACTORES EMISION CARBONO'!Z$5*'INVENTARIO PALTA'!#REF!</f>
        <v>#REF!</v>
      </c>
      <c r="AC108" s="19" t="e">
        <f>'FACTORES EMISION CARBONO'!AA$5*'INVENTARIO PALTA'!#REF!</f>
        <v>#REF!</v>
      </c>
      <c r="AD108" s="19" t="e">
        <f>'FACTORES EMISION CARBONO'!AB$5*'INVENTARIO PALTA'!#REF!</f>
        <v>#REF!</v>
      </c>
      <c r="AE108" s="19" t="e">
        <f>'FACTORES EMISION CARBONO'!AC$5*'INVENTARIO PALTA'!#REF!</f>
        <v>#REF!</v>
      </c>
      <c r="AF108" s="19" t="e">
        <f>'FACTORES EMISION CARBONO'!AD$5*'INVENTARIO PALTA'!#REF!</f>
        <v>#REF!</v>
      </c>
      <c r="AG108" s="19" t="e">
        <f>'FACTORES EMISION CARBONO'!AE$5*'INVENTARIO PALTA'!#REF!</f>
        <v>#REF!</v>
      </c>
      <c r="AH108" s="19" t="e">
        <f>'FACTORES EMISION CARBONO'!AF$5*'INVENTARIO PALTA'!#REF!</f>
        <v>#REF!</v>
      </c>
      <c r="AI108" s="19" t="e">
        <f>'FACTORES EMISION CARBONO'!AG$5*'INVENTARIO PALTA'!#REF!</f>
        <v>#REF!</v>
      </c>
      <c r="AJ108" s="19" t="e">
        <f>'FACTORES EMISION CARBONO'!AH$5*'INVENTARIO PALTA'!#REF!</f>
        <v>#REF!</v>
      </c>
      <c r="AK108" s="19" t="e">
        <f>'FACTORES EMISION CARBONO'!AI$5*'INVENTARIO PALTA'!#REF!</f>
        <v>#REF!</v>
      </c>
      <c r="AL108" s="19" t="e">
        <f>'FACTORES EMISION CARBONO'!AJ$5*'INVENTARIO PALTA'!#REF!</f>
        <v>#REF!</v>
      </c>
      <c r="AN108" s="23" t="e">
        <f t="shared" si="4"/>
        <v>#REF!</v>
      </c>
      <c r="AO108" t="e">
        <f>AN108/'INVENTARIO PALTA'!#REF!</f>
        <v>#REF!</v>
      </c>
    </row>
    <row r="109" spans="1:45" hidden="1" x14ac:dyDescent="0.3">
      <c r="A109" s="7" t="s">
        <v>31</v>
      </c>
      <c r="B109" s="1">
        <v>2019</v>
      </c>
      <c r="C109" s="1" t="s">
        <v>10</v>
      </c>
      <c r="D109" s="19" t="e">
        <f>'FACTORES EMISION CARBONO'!B$5*'INVENTARIO PALTA'!#REF!</f>
        <v>#REF!</v>
      </c>
      <c r="E109" s="19" t="e">
        <f>'FACTORES EMISION CARBONO'!C$5*'INVENTARIO PALTA'!#REF!</f>
        <v>#REF!</v>
      </c>
      <c r="F109" s="19" t="e">
        <f>'FACTORES EMISION CARBONO'!D$5*'INVENTARIO PALTA'!#REF!</f>
        <v>#REF!</v>
      </c>
      <c r="G109" s="19" t="e">
        <f>'FACTORES EMISION CARBONO'!E$5*'INVENTARIO PALTA'!#REF!</f>
        <v>#REF!</v>
      </c>
      <c r="H109" s="19" t="e">
        <f>'FACTORES EMISION CARBONO'!F$5*'INVENTARIO PALTA'!#REF!</f>
        <v>#REF!</v>
      </c>
      <c r="I109" s="19" t="e">
        <f>'FACTORES EMISION CARBONO'!G$5*'INVENTARIO PALTA'!#REF!</f>
        <v>#REF!</v>
      </c>
      <c r="J109" s="19" t="e">
        <f>'FACTORES EMISION CARBONO'!H$5*'INVENTARIO PALTA'!#REF!</f>
        <v>#REF!</v>
      </c>
      <c r="K109" s="19" t="e">
        <f>'FACTORES EMISION CARBONO'!I$5*'INVENTARIO PALTA'!#REF!</f>
        <v>#REF!</v>
      </c>
      <c r="L109" s="19" t="e">
        <f>'FACTORES EMISION CARBONO'!J$5*'INVENTARIO PALTA'!#REF!</f>
        <v>#REF!</v>
      </c>
      <c r="M109" s="19" t="e">
        <f>'FACTORES EMISION CARBONO'!K$5*'INVENTARIO PALTA'!#REF!</f>
        <v>#REF!</v>
      </c>
      <c r="N109" s="19" t="e">
        <f>'FACTORES EMISION CARBONO'!L$5*'INVENTARIO PALTA'!#REF!</f>
        <v>#REF!</v>
      </c>
      <c r="O109" s="19" t="e">
        <f>'FACTORES EMISION CARBONO'!M$5*'INVENTARIO PALTA'!#REF!</f>
        <v>#REF!</v>
      </c>
      <c r="P109" s="19" t="e">
        <f>'FACTORES EMISION CARBONO'!N$5*'INVENTARIO PALTA'!#REF!</f>
        <v>#REF!</v>
      </c>
      <c r="Q109" s="19" t="e">
        <f>'FACTORES EMISION CARBONO'!O$5*'INVENTARIO PALTA'!#REF!</f>
        <v>#REF!</v>
      </c>
      <c r="R109" s="19" t="e">
        <f>'FACTORES EMISION CARBONO'!P$5*'INVENTARIO PALTA'!#REF!</f>
        <v>#REF!</v>
      </c>
      <c r="S109" s="19" t="e">
        <f>'FACTORES EMISION CARBONO'!Q$5*'INVENTARIO PALTA'!#REF!</f>
        <v>#REF!</v>
      </c>
      <c r="T109" s="19" t="e">
        <f>'FACTORES EMISION CARBONO'!R$5*'INVENTARIO PALTA'!#REF!</f>
        <v>#REF!</v>
      </c>
      <c r="U109" s="19" t="e">
        <f>'FACTORES EMISION CARBONO'!S$5*'INVENTARIO PALTA'!#REF!</f>
        <v>#REF!</v>
      </c>
      <c r="V109" s="19" t="e">
        <f>'FACTORES EMISION CARBONO'!T$5*'INVENTARIO PALTA'!#REF!</f>
        <v>#REF!</v>
      </c>
      <c r="W109" s="19" t="e">
        <f>'FACTORES EMISION CARBONO'!U$5*'INVENTARIO PALTA'!#REF!</f>
        <v>#REF!</v>
      </c>
      <c r="X109" s="19" t="e">
        <f>'FACTORES EMISION CARBONO'!V$5*'INVENTARIO PALTA'!#REF!</f>
        <v>#REF!</v>
      </c>
      <c r="Y109" s="19" t="e">
        <f>'FACTORES EMISION CARBONO'!W$5*'INVENTARIO PALTA'!#REF!</f>
        <v>#REF!</v>
      </c>
      <c r="Z109" s="19" t="e">
        <f>'FACTORES EMISION CARBONO'!X$5*'INVENTARIO PALTA'!#REF!</f>
        <v>#REF!</v>
      </c>
      <c r="AA109" s="19" t="e">
        <f>'FACTORES EMISION CARBONO'!Y$5*'INVENTARIO PALTA'!#REF!</f>
        <v>#REF!</v>
      </c>
      <c r="AB109" s="19" t="e">
        <f>'FACTORES EMISION CARBONO'!Z$5*'INVENTARIO PALTA'!#REF!</f>
        <v>#REF!</v>
      </c>
      <c r="AC109" s="19" t="e">
        <f>'FACTORES EMISION CARBONO'!AA$5*'INVENTARIO PALTA'!#REF!</f>
        <v>#REF!</v>
      </c>
      <c r="AD109" s="19" t="e">
        <f>'FACTORES EMISION CARBONO'!AB$5*'INVENTARIO PALTA'!#REF!</f>
        <v>#REF!</v>
      </c>
      <c r="AE109" s="19" t="e">
        <f>'FACTORES EMISION CARBONO'!AC$5*'INVENTARIO PALTA'!#REF!</f>
        <v>#REF!</v>
      </c>
      <c r="AF109" s="19" t="e">
        <f>'FACTORES EMISION CARBONO'!AD$5*'INVENTARIO PALTA'!#REF!</f>
        <v>#REF!</v>
      </c>
      <c r="AG109" s="19" t="e">
        <f>'FACTORES EMISION CARBONO'!AE$5*'INVENTARIO PALTA'!#REF!</f>
        <v>#REF!</v>
      </c>
      <c r="AH109" s="19" t="e">
        <f>'FACTORES EMISION CARBONO'!AF$5*'INVENTARIO PALTA'!#REF!</f>
        <v>#REF!</v>
      </c>
      <c r="AI109" s="19" t="e">
        <f>'FACTORES EMISION CARBONO'!AG$5*'INVENTARIO PALTA'!#REF!</f>
        <v>#REF!</v>
      </c>
      <c r="AJ109" s="19" t="e">
        <f>'FACTORES EMISION CARBONO'!AH$5*'INVENTARIO PALTA'!#REF!</f>
        <v>#REF!</v>
      </c>
      <c r="AK109" s="19" t="e">
        <f>'FACTORES EMISION CARBONO'!AI$5*'INVENTARIO PALTA'!#REF!</f>
        <v>#REF!</v>
      </c>
      <c r="AL109" s="19" t="e">
        <f>'FACTORES EMISION CARBONO'!AJ$5*'INVENTARIO PALTA'!#REF!</f>
        <v>#REF!</v>
      </c>
      <c r="AN109" s="23" t="e">
        <f t="shared" si="4"/>
        <v>#REF!</v>
      </c>
      <c r="AO109" t="e">
        <f>AN109/'INVENTARIO PALTA'!#REF!</f>
        <v>#REF!</v>
      </c>
    </row>
    <row r="110" spans="1:45" hidden="1" x14ac:dyDescent="0.3">
      <c r="A110" s="7" t="s">
        <v>31</v>
      </c>
      <c r="B110" s="1">
        <v>2019</v>
      </c>
      <c r="C110" s="1" t="s">
        <v>11</v>
      </c>
      <c r="D110" s="19" t="e">
        <f>'FACTORES EMISION CARBONO'!B$5*'INVENTARIO PALTA'!#REF!</f>
        <v>#REF!</v>
      </c>
      <c r="E110" s="19" t="e">
        <f>'FACTORES EMISION CARBONO'!C$5*'INVENTARIO PALTA'!#REF!</f>
        <v>#REF!</v>
      </c>
      <c r="F110" s="19" t="e">
        <f>'FACTORES EMISION CARBONO'!D$5*'INVENTARIO PALTA'!#REF!</f>
        <v>#REF!</v>
      </c>
      <c r="G110" s="19" t="e">
        <f>'FACTORES EMISION CARBONO'!E$5*'INVENTARIO PALTA'!#REF!</f>
        <v>#REF!</v>
      </c>
      <c r="H110" s="19" t="e">
        <f>'FACTORES EMISION CARBONO'!F$5*'INVENTARIO PALTA'!#REF!</f>
        <v>#REF!</v>
      </c>
      <c r="I110" s="19" t="e">
        <f>'FACTORES EMISION CARBONO'!G$5*'INVENTARIO PALTA'!#REF!</f>
        <v>#REF!</v>
      </c>
      <c r="J110" s="19" t="e">
        <f>'FACTORES EMISION CARBONO'!H$5*'INVENTARIO PALTA'!#REF!</f>
        <v>#REF!</v>
      </c>
      <c r="K110" s="19" t="e">
        <f>'FACTORES EMISION CARBONO'!I$5*'INVENTARIO PALTA'!#REF!</f>
        <v>#REF!</v>
      </c>
      <c r="L110" s="19" t="e">
        <f>'FACTORES EMISION CARBONO'!J$5*'INVENTARIO PALTA'!#REF!</f>
        <v>#REF!</v>
      </c>
      <c r="M110" s="19" t="e">
        <f>'FACTORES EMISION CARBONO'!K$5*'INVENTARIO PALTA'!#REF!</f>
        <v>#REF!</v>
      </c>
      <c r="N110" s="19" t="e">
        <f>'FACTORES EMISION CARBONO'!L$5*'INVENTARIO PALTA'!#REF!</f>
        <v>#REF!</v>
      </c>
      <c r="O110" s="19" t="e">
        <f>'FACTORES EMISION CARBONO'!M$5*'INVENTARIO PALTA'!#REF!</f>
        <v>#REF!</v>
      </c>
      <c r="P110" s="19" t="e">
        <f>'FACTORES EMISION CARBONO'!N$5*'INVENTARIO PALTA'!#REF!</f>
        <v>#REF!</v>
      </c>
      <c r="Q110" s="19" t="e">
        <f>'FACTORES EMISION CARBONO'!O$5*'INVENTARIO PALTA'!#REF!</f>
        <v>#REF!</v>
      </c>
      <c r="R110" s="19" t="e">
        <f>'FACTORES EMISION CARBONO'!P$5*'INVENTARIO PALTA'!#REF!</f>
        <v>#REF!</v>
      </c>
      <c r="S110" s="19" t="e">
        <f>'FACTORES EMISION CARBONO'!Q$5*'INVENTARIO PALTA'!#REF!</f>
        <v>#REF!</v>
      </c>
      <c r="T110" s="19" t="e">
        <f>'FACTORES EMISION CARBONO'!R$5*'INVENTARIO PALTA'!#REF!</f>
        <v>#REF!</v>
      </c>
      <c r="U110" s="19" t="e">
        <f>'FACTORES EMISION CARBONO'!S$5*'INVENTARIO PALTA'!#REF!</f>
        <v>#REF!</v>
      </c>
      <c r="V110" s="19" t="e">
        <f>'FACTORES EMISION CARBONO'!T$5*'INVENTARIO PALTA'!#REF!</f>
        <v>#REF!</v>
      </c>
      <c r="W110" s="19" t="e">
        <f>'FACTORES EMISION CARBONO'!U$5*'INVENTARIO PALTA'!#REF!</f>
        <v>#REF!</v>
      </c>
      <c r="X110" s="19" t="e">
        <f>'FACTORES EMISION CARBONO'!V$5*'INVENTARIO PALTA'!#REF!</f>
        <v>#REF!</v>
      </c>
      <c r="Y110" s="19" t="e">
        <f>'FACTORES EMISION CARBONO'!W$5*'INVENTARIO PALTA'!#REF!</f>
        <v>#REF!</v>
      </c>
      <c r="Z110" s="19" t="e">
        <f>'FACTORES EMISION CARBONO'!X$5*'INVENTARIO PALTA'!#REF!</f>
        <v>#REF!</v>
      </c>
      <c r="AA110" s="19" t="e">
        <f>'FACTORES EMISION CARBONO'!Y$5*'INVENTARIO PALTA'!#REF!</f>
        <v>#REF!</v>
      </c>
      <c r="AB110" s="19" t="e">
        <f>'FACTORES EMISION CARBONO'!Z$5*'INVENTARIO PALTA'!#REF!</f>
        <v>#REF!</v>
      </c>
      <c r="AC110" s="19" t="e">
        <f>'FACTORES EMISION CARBONO'!AA$5*'INVENTARIO PALTA'!#REF!</f>
        <v>#REF!</v>
      </c>
      <c r="AD110" s="19" t="e">
        <f>'FACTORES EMISION CARBONO'!AB$5*'INVENTARIO PALTA'!#REF!</f>
        <v>#REF!</v>
      </c>
      <c r="AE110" s="19" t="e">
        <f>'FACTORES EMISION CARBONO'!AC$5*'INVENTARIO PALTA'!#REF!</f>
        <v>#REF!</v>
      </c>
      <c r="AF110" s="19" t="e">
        <f>'FACTORES EMISION CARBONO'!AD$5*'INVENTARIO PALTA'!#REF!</f>
        <v>#REF!</v>
      </c>
      <c r="AG110" s="19" t="e">
        <f>'FACTORES EMISION CARBONO'!AE$5*'INVENTARIO PALTA'!#REF!</f>
        <v>#REF!</v>
      </c>
      <c r="AH110" s="19" t="e">
        <f>'FACTORES EMISION CARBONO'!AF$5*'INVENTARIO PALTA'!#REF!</f>
        <v>#REF!</v>
      </c>
      <c r="AI110" s="19" t="e">
        <f>'FACTORES EMISION CARBONO'!AG$5*'INVENTARIO PALTA'!#REF!</f>
        <v>#REF!</v>
      </c>
      <c r="AJ110" s="19" t="e">
        <f>'FACTORES EMISION CARBONO'!AH$5*'INVENTARIO PALTA'!#REF!</f>
        <v>#REF!</v>
      </c>
      <c r="AK110" s="19" t="e">
        <f>'FACTORES EMISION CARBONO'!AI$5*'INVENTARIO PALTA'!#REF!</f>
        <v>#REF!</v>
      </c>
      <c r="AL110" s="19" t="e">
        <f>'FACTORES EMISION CARBONO'!AJ$5*'INVENTARIO PALTA'!#REF!</f>
        <v>#REF!</v>
      </c>
      <c r="AN110" s="23" t="e">
        <f t="shared" si="4"/>
        <v>#REF!</v>
      </c>
      <c r="AO110" t="e">
        <f>AN110/'INVENTARIO PALTA'!#REF!</f>
        <v>#REF!</v>
      </c>
    </row>
    <row r="111" spans="1:45" hidden="1" x14ac:dyDescent="0.3">
      <c r="A111" s="7" t="s">
        <v>31</v>
      </c>
      <c r="B111" s="1">
        <v>2019</v>
      </c>
      <c r="C111" s="1" t="s">
        <v>12</v>
      </c>
      <c r="D111" s="19" t="e">
        <f>'FACTORES EMISION CARBONO'!B$5*'INVENTARIO PALTA'!#REF!</f>
        <v>#REF!</v>
      </c>
      <c r="E111" s="19" t="e">
        <f>'FACTORES EMISION CARBONO'!C$5*'INVENTARIO PALTA'!#REF!</f>
        <v>#REF!</v>
      </c>
      <c r="F111" s="19" t="e">
        <f>'FACTORES EMISION CARBONO'!D$5*'INVENTARIO PALTA'!#REF!</f>
        <v>#REF!</v>
      </c>
      <c r="G111" s="19" t="e">
        <f>'FACTORES EMISION CARBONO'!E$5*'INVENTARIO PALTA'!#REF!</f>
        <v>#REF!</v>
      </c>
      <c r="H111" s="19" t="e">
        <f>'FACTORES EMISION CARBONO'!F$5*'INVENTARIO PALTA'!#REF!</f>
        <v>#REF!</v>
      </c>
      <c r="I111" s="19" t="e">
        <f>'FACTORES EMISION CARBONO'!G$5*'INVENTARIO PALTA'!#REF!</f>
        <v>#REF!</v>
      </c>
      <c r="J111" s="19" t="e">
        <f>'FACTORES EMISION CARBONO'!H$5*'INVENTARIO PALTA'!#REF!</f>
        <v>#REF!</v>
      </c>
      <c r="K111" s="19" t="e">
        <f>'FACTORES EMISION CARBONO'!I$5*'INVENTARIO PALTA'!#REF!</f>
        <v>#REF!</v>
      </c>
      <c r="L111" s="19" t="e">
        <f>'FACTORES EMISION CARBONO'!J$5*'INVENTARIO PALTA'!#REF!</f>
        <v>#REF!</v>
      </c>
      <c r="M111" s="19" t="e">
        <f>'FACTORES EMISION CARBONO'!K$5*'INVENTARIO PALTA'!#REF!</f>
        <v>#REF!</v>
      </c>
      <c r="N111" s="19" t="e">
        <f>'FACTORES EMISION CARBONO'!L$5*'INVENTARIO PALTA'!#REF!</f>
        <v>#REF!</v>
      </c>
      <c r="O111" s="19" t="e">
        <f>'FACTORES EMISION CARBONO'!M$5*'INVENTARIO PALTA'!#REF!</f>
        <v>#REF!</v>
      </c>
      <c r="P111" s="19" t="e">
        <f>'FACTORES EMISION CARBONO'!N$5*'INVENTARIO PALTA'!#REF!</f>
        <v>#REF!</v>
      </c>
      <c r="Q111" s="19" t="e">
        <f>'FACTORES EMISION CARBONO'!O$5*'INVENTARIO PALTA'!#REF!</f>
        <v>#REF!</v>
      </c>
      <c r="R111" s="19" t="e">
        <f>'FACTORES EMISION CARBONO'!P$5*'INVENTARIO PALTA'!#REF!</f>
        <v>#REF!</v>
      </c>
      <c r="S111" s="19" t="e">
        <f>'FACTORES EMISION CARBONO'!Q$5*'INVENTARIO PALTA'!#REF!</f>
        <v>#REF!</v>
      </c>
      <c r="T111" s="19" t="e">
        <f>'FACTORES EMISION CARBONO'!R$5*'INVENTARIO PALTA'!#REF!</f>
        <v>#REF!</v>
      </c>
      <c r="U111" s="19" t="e">
        <f>'FACTORES EMISION CARBONO'!S$5*'INVENTARIO PALTA'!#REF!</f>
        <v>#REF!</v>
      </c>
      <c r="V111" s="19" t="e">
        <f>'FACTORES EMISION CARBONO'!T$5*'INVENTARIO PALTA'!#REF!</f>
        <v>#REF!</v>
      </c>
      <c r="W111" s="19" t="e">
        <f>'FACTORES EMISION CARBONO'!U$5*'INVENTARIO PALTA'!#REF!</f>
        <v>#REF!</v>
      </c>
      <c r="X111" s="19" t="e">
        <f>'FACTORES EMISION CARBONO'!V$5*'INVENTARIO PALTA'!#REF!</f>
        <v>#REF!</v>
      </c>
      <c r="Y111" s="19" t="e">
        <f>'FACTORES EMISION CARBONO'!W$5*'INVENTARIO PALTA'!#REF!</f>
        <v>#REF!</v>
      </c>
      <c r="Z111" s="19" t="e">
        <f>'FACTORES EMISION CARBONO'!X$5*'INVENTARIO PALTA'!#REF!</f>
        <v>#REF!</v>
      </c>
      <c r="AA111" s="19" t="e">
        <f>'FACTORES EMISION CARBONO'!Y$5*'INVENTARIO PALTA'!#REF!</f>
        <v>#REF!</v>
      </c>
      <c r="AB111" s="19" t="e">
        <f>'FACTORES EMISION CARBONO'!Z$5*'INVENTARIO PALTA'!#REF!</f>
        <v>#REF!</v>
      </c>
      <c r="AC111" s="19" t="e">
        <f>'FACTORES EMISION CARBONO'!AA$5*'INVENTARIO PALTA'!#REF!</f>
        <v>#REF!</v>
      </c>
      <c r="AD111" s="19" t="e">
        <f>'FACTORES EMISION CARBONO'!AB$5*'INVENTARIO PALTA'!#REF!</f>
        <v>#REF!</v>
      </c>
      <c r="AE111" s="19" t="e">
        <f>'FACTORES EMISION CARBONO'!AC$5*'INVENTARIO PALTA'!#REF!</f>
        <v>#REF!</v>
      </c>
      <c r="AF111" s="19" t="e">
        <f>'FACTORES EMISION CARBONO'!AD$5*'INVENTARIO PALTA'!#REF!</f>
        <v>#REF!</v>
      </c>
      <c r="AG111" s="19" t="e">
        <f>'FACTORES EMISION CARBONO'!AE$5*'INVENTARIO PALTA'!#REF!</f>
        <v>#REF!</v>
      </c>
      <c r="AH111" s="19" t="e">
        <f>'FACTORES EMISION CARBONO'!AF$5*'INVENTARIO PALTA'!#REF!</f>
        <v>#REF!</v>
      </c>
      <c r="AI111" s="19" t="e">
        <f>'FACTORES EMISION CARBONO'!AG$5*'INVENTARIO PALTA'!#REF!</f>
        <v>#REF!</v>
      </c>
      <c r="AJ111" s="19" t="e">
        <f>'FACTORES EMISION CARBONO'!AH$5*'INVENTARIO PALTA'!#REF!</f>
        <v>#REF!</v>
      </c>
      <c r="AK111" s="19" t="e">
        <f>'FACTORES EMISION CARBONO'!AI$5*'INVENTARIO PALTA'!#REF!</f>
        <v>#REF!</v>
      </c>
      <c r="AL111" s="19" t="e">
        <f>'FACTORES EMISION CARBONO'!AJ$5*'INVENTARIO PALTA'!#REF!</f>
        <v>#REF!</v>
      </c>
      <c r="AN111" s="23" t="e">
        <f t="shared" si="4"/>
        <v>#REF!</v>
      </c>
      <c r="AO111" t="e">
        <f>AN111/'INVENTARIO PALTA'!#REF!</f>
        <v>#REF!</v>
      </c>
    </row>
    <row r="112" spans="1:45" hidden="1" x14ac:dyDescent="0.3">
      <c r="A112" s="7" t="s">
        <v>31</v>
      </c>
      <c r="B112" s="1">
        <v>2019</v>
      </c>
      <c r="C112" s="1" t="s">
        <v>13</v>
      </c>
      <c r="D112" s="19" t="e">
        <f>'FACTORES EMISION CARBONO'!B$5*'INVENTARIO PALTA'!#REF!</f>
        <v>#REF!</v>
      </c>
      <c r="E112" s="19" t="e">
        <f>'FACTORES EMISION CARBONO'!C$5*'INVENTARIO PALTA'!#REF!</f>
        <v>#REF!</v>
      </c>
      <c r="F112" s="19" t="e">
        <f>'FACTORES EMISION CARBONO'!D$5*'INVENTARIO PALTA'!#REF!</f>
        <v>#REF!</v>
      </c>
      <c r="G112" s="19" t="e">
        <f>'FACTORES EMISION CARBONO'!E$5*'INVENTARIO PALTA'!#REF!</f>
        <v>#REF!</v>
      </c>
      <c r="H112" s="19" t="e">
        <f>'FACTORES EMISION CARBONO'!F$5*'INVENTARIO PALTA'!#REF!</f>
        <v>#REF!</v>
      </c>
      <c r="I112" s="19" t="e">
        <f>'FACTORES EMISION CARBONO'!G$5*'INVENTARIO PALTA'!#REF!</f>
        <v>#REF!</v>
      </c>
      <c r="J112" s="19" t="e">
        <f>'FACTORES EMISION CARBONO'!H$5*'INVENTARIO PALTA'!#REF!</f>
        <v>#REF!</v>
      </c>
      <c r="K112" s="19" t="e">
        <f>'FACTORES EMISION CARBONO'!I$5*'INVENTARIO PALTA'!#REF!</f>
        <v>#REF!</v>
      </c>
      <c r="L112" s="19" t="e">
        <f>'FACTORES EMISION CARBONO'!J$5*'INVENTARIO PALTA'!#REF!</f>
        <v>#REF!</v>
      </c>
      <c r="M112" s="19" t="e">
        <f>'FACTORES EMISION CARBONO'!K$5*'INVENTARIO PALTA'!#REF!</f>
        <v>#REF!</v>
      </c>
      <c r="N112" s="19" t="e">
        <f>'FACTORES EMISION CARBONO'!L$5*'INVENTARIO PALTA'!#REF!</f>
        <v>#REF!</v>
      </c>
      <c r="O112" s="19" t="e">
        <f>'FACTORES EMISION CARBONO'!M$5*'INVENTARIO PALTA'!#REF!</f>
        <v>#REF!</v>
      </c>
      <c r="P112" s="19" t="e">
        <f>'FACTORES EMISION CARBONO'!N$5*'INVENTARIO PALTA'!#REF!</f>
        <v>#REF!</v>
      </c>
      <c r="Q112" s="19" t="e">
        <f>'FACTORES EMISION CARBONO'!O$5*'INVENTARIO PALTA'!#REF!</f>
        <v>#REF!</v>
      </c>
      <c r="R112" s="19" t="e">
        <f>'FACTORES EMISION CARBONO'!P$5*'INVENTARIO PALTA'!#REF!</f>
        <v>#REF!</v>
      </c>
      <c r="S112" s="19" t="e">
        <f>'FACTORES EMISION CARBONO'!Q$5*'INVENTARIO PALTA'!#REF!</f>
        <v>#REF!</v>
      </c>
      <c r="T112" s="19" t="e">
        <f>'FACTORES EMISION CARBONO'!R$5*'INVENTARIO PALTA'!#REF!</f>
        <v>#REF!</v>
      </c>
      <c r="U112" s="19" t="e">
        <f>'FACTORES EMISION CARBONO'!S$5*'INVENTARIO PALTA'!#REF!</f>
        <v>#REF!</v>
      </c>
      <c r="V112" s="19" t="e">
        <f>'FACTORES EMISION CARBONO'!T$5*'INVENTARIO PALTA'!#REF!</f>
        <v>#REF!</v>
      </c>
      <c r="W112" s="19" t="e">
        <f>'FACTORES EMISION CARBONO'!U$5*'INVENTARIO PALTA'!#REF!</f>
        <v>#REF!</v>
      </c>
      <c r="X112" s="19" t="e">
        <f>'FACTORES EMISION CARBONO'!V$5*'INVENTARIO PALTA'!#REF!</f>
        <v>#REF!</v>
      </c>
      <c r="Y112" s="19" t="e">
        <f>'FACTORES EMISION CARBONO'!W$5*'INVENTARIO PALTA'!#REF!</f>
        <v>#REF!</v>
      </c>
      <c r="Z112" s="19" t="e">
        <f>'FACTORES EMISION CARBONO'!X$5*'INVENTARIO PALTA'!#REF!</f>
        <v>#REF!</v>
      </c>
      <c r="AA112" s="19" t="e">
        <f>'FACTORES EMISION CARBONO'!Y$5*'INVENTARIO PALTA'!#REF!</f>
        <v>#REF!</v>
      </c>
      <c r="AB112" s="19" t="e">
        <f>'FACTORES EMISION CARBONO'!Z$5*'INVENTARIO PALTA'!#REF!</f>
        <v>#REF!</v>
      </c>
      <c r="AC112" s="19" t="e">
        <f>'FACTORES EMISION CARBONO'!AA$5*'INVENTARIO PALTA'!#REF!</f>
        <v>#REF!</v>
      </c>
      <c r="AD112" s="19" t="e">
        <f>'FACTORES EMISION CARBONO'!AB$5*'INVENTARIO PALTA'!#REF!</f>
        <v>#REF!</v>
      </c>
      <c r="AE112" s="19" t="e">
        <f>'FACTORES EMISION CARBONO'!AC$5*'INVENTARIO PALTA'!#REF!</f>
        <v>#REF!</v>
      </c>
      <c r="AF112" s="19" t="e">
        <f>'FACTORES EMISION CARBONO'!AD$5*'INVENTARIO PALTA'!#REF!</f>
        <v>#REF!</v>
      </c>
      <c r="AG112" s="19" t="e">
        <f>'FACTORES EMISION CARBONO'!AE$5*'INVENTARIO PALTA'!#REF!</f>
        <v>#REF!</v>
      </c>
      <c r="AH112" s="19" t="e">
        <f>'FACTORES EMISION CARBONO'!AF$5*'INVENTARIO PALTA'!#REF!</f>
        <v>#REF!</v>
      </c>
      <c r="AI112" s="19" t="e">
        <f>'FACTORES EMISION CARBONO'!AG$5*'INVENTARIO PALTA'!#REF!</f>
        <v>#REF!</v>
      </c>
      <c r="AJ112" s="19" t="e">
        <f>'FACTORES EMISION CARBONO'!AH$5*'INVENTARIO PALTA'!#REF!</f>
        <v>#REF!</v>
      </c>
      <c r="AK112" s="19" t="e">
        <f>'FACTORES EMISION CARBONO'!AI$5*'INVENTARIO PALTA'!#REF!</f>
        <v>#REF!</v>
      </c>
      <c r="AL112" s="19" t="e">
        <f>'FACTORES EMISION CARBONO'!AJ$5*'INVENTARIO PALTA'!#REF!</f>
        <v>#REF!</v>
      </c>
      <c r="AN112" s="23" t="e">
        <f t="shared" si="4"/>
        <v>#REF!</v>
      </c>
      <c r="AO112" t="e">
        <f>AN112/'INVENTARIO PALTA'!#REF!</f>
        <v>#REF!</v>
      </c>
    </row>
    <row r="113" spans="1:45" hidden="1" x14ac:dyDescent="0.3">
      <c r="A113" s="7" t="s">
        <v>31</v>
      </c>
      <c r="B113" s="1">
        <v>2019</v>
      </c>
      <c r="C113" s="1" t="s">
        <v>14</v>
      </c>
      <c r="D113" s="19" t="e">
        <f>'FACTORES EMISION CARBONO'!B$5*'INVENTARIO PALTA'!#REF!</f>
        <v>#REF!</v>
      </c>
      <c r="E113" s="19" t="e">
        <f>'FACTORES EMISION CARBONO'!C$5*'INVENTARIO PALTA'!#REF!</f>
        <v>#REF!</v>
      </c>
      <c r="F113" s="19" t="e">
        <f>'FACTORES EMISION CARBONO'!D$5*'INVENTARIO PALTA'!#REF!</f>
        <v>#REF!</v>
      </c>
      <c r="G113" s="19" t="e">
        <f>'FACTORES EMISION CARBONO'!E$5*'INVENTARIO PALTA'!#REF!</f>
        <v>#REF!</v>
      </c>
      <c r="H113" s="19" t="e">
        <f>'FACTORES EMISION CARBONO'!F$5*'INVENTARIO PALTA'!#REF!</f>
        <v>#REF!</v>
      </c>
      <c r="I113" s="19" t="e">
        <f>'FACTORES EMISION CARBONO'!G$5*'INVENTARIO PALTA'!#REF!</f>
        <v>#REF!</v>
      </c>
      <c r="J113" s="19" t="e">
        <f>'FACTORES EMISION CARBONO'!H$5*'INVENTARIO PALTA'!#REF!</f>
        <v>#REF!</v>
      </c>
      <c r="K113" s="19" t="e">
        <f>'FACTORES EMISION CARBONO'!I$5*'INVENTARIO PALTA'!#REF!</f>
        <v>#REF!</v>
      </c>
      <c r="L113" s="19" t="e">
        <f>'FACTORES EMISION CARBONO'!J$5*'INVENTARIO PALTA'!#REF!</f>
        <v>#REF!</v>
      </c>
      <c r="M113" s="19" t="e">
        <f>'FACTORES EMISION CARBONO'!K$5*'INVENTARIO PALTA'!#REF!</f>
        <v>#REF!</v>
      </c>
      <c r="N113" s="19" t="e">
        <f>'FACTORES EMISION CARBONO'!L$5*'INVENTARIO PALTA'!#REF!</f>
        <v>#REF!</v>
      </c>
      <c r="O113" s="19" t="e">
        <f>'FACTORES EMISION CARBONO'!M$5*'INVENTARIO PALTA'!#REF!</f>
        <v>#REF!</v>
      </c>
      <c r="P113" s="19" t="e">
        <f>'FACTORES EMISION CARBONO'!N$5*'INVENTARIO PALTA'!#REF!</f>
        <v>#REF!</v>
      </c>
      <c r="Q113" s="19" t="e">
        <f>'FACTORES EMISION CARBONO'!O$5*'INVENTARIO PALTA'!#REF!</f>
        <v>#REF!</v>
      </c>
      <c r="R113" s="19" t="e">
        <f>'FACTORES EMISION CARBONO'!P$5*'INVENTARIO PALTA'!#REF!</f>
        <v>#REF!</v>
      </c>
      <c r="S113" s="19" t="e">
        <f>'FACTORES EMISION CARBONO'!Q$5*'INVENTARIO PALTA'!#REF!</f>
        <v>#REF!</v>
      </c>
      <c r="T113" s="19" t="e">
        <f>'FACTORES EMISION CARBONO'!R$5*'INVENTARIO PALTA'!#REF!</f>
        <v>#REF!</v>
      </c>
      <c r="U113" s="19" t="e">
        <f>'FACTORES EMISION CARBONO'!S$5*'INVENTARIO PALTA'!#REF!</f>
        <v>#REF!</v>
      </c>
      <c r="V113" s="19" t="e">
        <f>'FACTORES EMISION CARBONO'!T$5*'INVENTARIO PALTA'!#REF!</f>
        <v>#REF!</v>
      </c>
      <c r="W113" s="19" t="e">
        <f>'FACTORES EMISION CARBONO'!U$5*'INVENTARIO PALTA'!#REF!</f>
        <v>#REF!</v>
      </c>
      <c r="X113" s="19" t="e">
        <f>'FACTORES EMISION CARBONO'!V$5*'INVENTARIO PALTA'!#REF!</f>
        <v>#REF!</v>
      </c>
      <c r="Y113" s="19" t="e">
        <f>'FACTORES EMISION CARBONO'!W$5*'INVENTARIO PALTA'!#REF!</f>
        <v>#REF!</v>
      </c>
      <c r="Z113" s="19" t="e">
        <f>'FACTORES EMISION CARBONO'!X$5*'INVENTARIO PALTA'!#REF!</f>
        <v>#REF!</v>
      </c>
      <c r="AA113" s="19" t="e">
        <f>'FACTORES EMISION CARBONO'!Y$5*'INVENTARIO PALTA'!#REF!</f>
        <v>#REF!</v>
      </c>
      <c r="AB113" s="19" t="e">
        <f>'FACTORES EMISION CARBONO'!Z$5*'INVENTARIO PALTA'!#REF!</f>
        <v>#REF!</v>
      </c>
      <c r="AC113" s="19" t="e">
        <f>'FACTORES EMISION CARBONO'!AA$5*'INVENTARIO PALTA'!#REF!</f>
        <v>#REF!</v>
      </c>
      <c r="AD113" s="19" t="e">
        <f>'FACTORES EMISION CARBONO'!AB$5*'INVENTARIO PALTA'!#REF!</f>
        <v>#REF!</v>
      </c>
      <c r="AE113" s="19" t="e">
        <f>'FACTORES EMISION CARBONO'!AC$5*'INVENTARIO PALTA'!#REF!</f>
        <v>#REF!</v>
      </c>
      <c r="AF113" s="19" t="e">
        <f>'FACTORES EMISION CARBONO'!AD$5*'INVENTARIO PALTA'!#REF!</f>
        <v>#REF!</v>
      </c>
      <c r="AG113" s="19" t="e">
        <f>'FACTORES EMISION CARBONO'!AE$5*'INVENTARIO PALTA'!#REF!</f>
        <v>#REF!</v>
      </c>
      <c r="AH113" s="19" t="e">
        <f>'FACTORES EMISION CARBONO'!AF$5*'INVENTARIO PALTA'!#REF!</f>
        <v>#REF!</v>
      </c>
      <c r="AI113" s="19" t="e">
        <f>'FACTORES EMISION CARBONO'!AG$5*'INVENTARIO PALTA'!#REF!</f>
        <v>#REF!</v>
      </c>
      <c r="AJ113" s="19" t="e">
        <f>'FACTORES EMISION CARBONO'!AH$5*'INVENTARIO PALTA'!#REF!</f>
        <v>#REF!</v>
      </c>
      <c r="AK113" s="19" t="e">
        <f>'FACTORES EMISION CARBONO'!AI$5*'INVENTARIO PALTA'!#REF!</f>
        <v>#REF!</v>
      </c>
      <c r="AL113" s="19" t="e">
        <f>'FACTORES EMISION CARBONO'!AJ$5*'INVENTARIO PALTA'!#REF!</f>
        <v>#REF!</v>
      </c>
      <c r="AN113" s="23" t="e">
        <f t="shared" si="4"/>
        <v>#REF!</v>
      </c>
      <c r="AO113" t="e">
        <f>AN113/'INVENTARIO PALTA'!#REF!</f>
        <v>#REF!</v>
      </c>
    </row>
    <row r="114" spans="1:45" hidden="1" x14ac:dyDescent="0.3">
      <c r="A114" s="7" t="s">
        <v>31</v>
      </c>
      <c r="B114" s="2">
        <v>2020</v>
      </c>
      <c r="C114" s="2" t="s">
        <v>15</v>
      </c>
      <c r="D114" s="20" t="e">
        <f>'FACTORES EMISION CARBONO'!B$5*'INVENTARIO PALTA'!#REF!</f>
        <v>#REF!</v>
      </c>
      <c r="E114" s="20" t="e">
        <f>'FACTORES EMISION CARBONO'!C$5*'INVENTARIO PALTA'!#REF!</f>
        <v>#REF!</v>
      </c>
      <c r="F114" s="20" t="e">
        <f>'FACTORES EMISION CARBONO'!D$5*'INVENTARIO PALTA'!#REF!</f>
        <v>#REF!</v>
      </c>
      <c r="G114" s="20" t="e">
        <f>'FACTORES EMISION CARBONO'!E$5*'INVENTARIO PALTA'!#REF!</f>
        <v>#REF!</v>
      </c>
      <c r="H114" s="20" t="e">
        <f>'FACTORES EMISION CARBONO'!F$5*'INVENTARIO PALTA'!#REF!</f>
        <v>#REF!</v>
      </c>
      <c r="I114" s="20" t="e">
        <f>'FACTORES EMISION CARBONO'!G$5*'INVENTARIO PALTA'!#REF!</f>
        <v>#REF!</v>
      </c>
      <c r="J114" s="20" t="e">
        <f>'FACTORES EMISION CARBONO'!H$5*'INVENTARIO PALTA'!#REF!</f>
        <v>#REF!</v>
      </c>
      <c r="K114" s="20" t="e">
        <f>'FACTORES EMISION CARBONO'!I$5*'INVENTARIO PALTA'!#REF!</f>
        <v>#REF!</v>
      </c>
      <c r="L114" s="20" t="e">
        <f>'FACTORES EMISION CARBONO'!J$5*'INVENTARIO PALTA'!#REF!</f>
        <v>#REF!</v>
      </c>
      <c r="M114" s="20" t="e">
        <f>'FACTORES EMISION CARBONO'!K$5*'INVENTARIO PALTA'!#REF!</f>
        <v>#REF!</v>
      </c>
      <c r="N114" s="20" t="e">
        <f>'FACTORES EMISION CARBONO'!L$5*'INVENTARIO PALTA'!#REF!</f>
        <v>#REF!</v>
      </c>
      <c r="O114" s="20" t="e">
        <f>'FACTORES EMISION CARBONO'!M$5*'INVENTARIO PALTA'!#REF!</f>
        <v>#REF!</v>
      </c>
      <c r="P114" s="20" t="e">
        <f>'FACTORES EMISION CARBONO'!N$5*'INVENTARIO PALTA'!#REF!</f>
        <v>#REF!</v>
      </c>
      <c r="Q114" s="20" t="e">
        <f>'FACTORES EMISION CARBONO'!O$5*'INVENTARIO PALTA'!#REF!</f>
        <v>#REF!</v>
      </c>
      <c r="R114" s="20" t="e">
        <f>'FACTORES EMISION CARBONO'!P$5*'INVENTARIO PALTA'!#REF!</f>
        <v>#REF!</v>
      </c>
      <c r="S114" s="20" t="e">
        <f>'FACTORES EMISION CARBONO'!Q$5*'INVENTARIO PALTA'!#REF!</f>
        <v>#REF!</v>
      </c>
      <c r="T114" s="20" t="e">
        <f>'FACTORES EMISION CARBONO'!R$5*'INVENTARIO PALTA'!#REF!</f>
        <v>#REF!</v>
      </c>
      <c r="U114" s="20" t="e">
        <f>'FACTORES EMISION CARBONO'!S$5*'INVENTARIO PALTA'!#REF!</f>
        <v>#REF!</v>
      </c>
      <c r="V114" s="20" t="e">
        <f>'FACTORES EMISION CARBONO'!T$5*'INVENTARIO PALTA'!#REF!</f>
        <v>#REF!</v>
      </c>
      <c r="W114" s="20" t="e">
        <f>'FACTORES EMISION CARBONO'!U$5*'INVENTARIO PALTA'!#REF!</f>
        <v>#REF!</v>
      </c>
      <c r="X114" s="20" t="e">
        <f>'FACTORES EMISION CARBONO'!V$5*'INVENTARIO PALTA'!#REF!</f>
        <v>#REF!</v>
      </c>
      <c r="Y114" s="20" t="e">
        <f>'FACTORES EMISION CARBONO'!W$5*'INVENTARIO PALTA'!#REF!</f>
        <v>#REF!</v>
      </c>
      <c r="Z114" s="20" t="e">
        <f>'FACTORES EMISION CARBONO'!X$5*'INVENTARIO PALTA'!#REF!</f>
        <v>#REF!</v>
      </c>
      <c r="AA114" s="20" t="e">
        <f>'FACTORES EMISION CARBONO'!Y$5*'INVENTARIO PALTA'!#REF!</f>
        <v>#REF!</v>
      </c>
      <c r="AB114" s="20" t="e">
        <f>'FACTORES EMISION CARBONO'!Z$5*'INVENTARIO PALTA'!#REF!</f>
        <v>#REF!</v>
      </c>
      <c r="AC114" s="20" t="e">
        <f>'FACTORES EMISION CARBONO'!AA$5*'INVENTARIO PALTA'!#REF!</f>
        <v>#REF!</v>
      </c>
      <c r="AD114" s="20" t="e">
        <f>'FACTORES EMISION CARBONO'!AB$5*'INVENTARIO PALTA'!#REF!</f>
        <v>#REF!</v>
      </c>
      <c r="AE114" s="20" t="e">
        <f>'FACTORES EMISION CARBONO'!AC$5*'INVENTARIO PALTA'!#REF!</f>
        <v>#REF!</v>
      </c>
      <c r="AF114" s="20" t="e">
        <f>'FACTORES EMISION CARBONO'!AD$5*'INVENTARIO PALTA'!#REF!</f>
        <v>#REF!</v>
      </c>
      <c r="AG114" s="20" t="e">
        <f>'FACTORES EMISION CARBONO'!AE$5*'INVENTARIO PALTA'!#REF!</f>
        <v>#REF!</v>
      </c>
      <c r="AH114" s="20" t="e">
        <f>'FACTORES EMISION CARBONO'!AF$5*'INVENTARIO PALTA'!#REF!</f>
        <v>#REF!</v>
      </c>
      <c r="AI114" s="20" t="e">
        <f>'FACTORES EMISION CARBONO'!AG$5*'INVENTARIO PALTA'!#REF!</f>
        <v>#REF!</v>
      </c>
      <c r="AJ114" s="20" t="e">
        <f>'FACTORES EMISION CARBONO'!AH$5*'INVENTARIO PALTA'!#REF!</f>
        <v>#REF!</v>
      </c>
      <c r="AK114" s="20" t="e">
        <f>'FACTORES EMISION CARBONO'!AI$5*'INVENTARIO PALTA'!#REF!</f>
        <v>#REF!</v>
      </c>
      <c r="AL114" s="20" t="e">
        <f>'FACTORES EMISION CARBONO'!AJ$5*'INVENTARIO PALTA'!#REF!</f>
        <v>#REF!</v>
      </c>
      <c r="AN114" s="23" t="e">
        <f t="shared" si="4"/>
        <v>#REF!</v>
      </c>
      <c r="AO114" t="e">
        <f>AN114/'INVENTARIO PALTA'!#REF!</f>
        <v>#REF!</v>
      </c>
    </row>
    <row r="115" spans="1:45" hidden="1" x14ac:dyDescent="0.3">
      <c r="A115" s="7" t="s">
        <v>31</v>
      </c>
      <c r="B115" s="2">
        <v>2020</v>
      </c>
      <c r="C115" s="2" t="s">
        <v>4</v>
      </c>
      <c r="D115" s="20" t="e">
        <f>'FACTORES EMISION CARBONO'!B$5*'INVENTARIO PALTA'!#REF!</f>
        <v>#REF!</v>
      </c>
      <c r="E115" s="20" t="e">
        <f>'FACTORES EMISION CARBONO'!C$5*'INVENTARIO PALTA'!#REF!</f>
        <v>#REF!</v>
      </c>
      <c r="F115" s="20" t="e">
        <f>'FACTORES EMISION CARBONO'!D$5*'INVENTARIO PALTA'!#REF!</f>
        <v>#REF!</v>
      </c>
      <c r="G115" s="20" t="e">
        <f>'FACTORES EMISION CARBONO'!E$5*'INVENTARIO PALTA'!#REF!</f>
        <v>#REF!</v>
      </c>
      <c r="H115" s="20" t="e">
        <f>'FACTORES EMISION CARBONO'!F$5*'INVENTARIO PALTA'!#REF!</f>
        <v>#REF!</v>
      </c>
      <c r="I115" s="20" t="e">
        <f>'FACTORES EMISION CARBONO'!G$5*'INVENTARIO PALTA'!#REF!</f>
        <v>#REF!</v>
      </c>
      <c r="J115" s="20" t="e">
        <f>'FACTORES EMISION CARBONO'!H$5*'INVENTARIO PALTA'!#REF!</f>
        <v>#REF!</v>
      </c>
      <c r="K115" s="20" t="e">
        <f>'FACTORES EMISION CARBONO'!I$5*'INVENTARIO PALTA'!#REF!</f>
        <v>#REF!</v>
      </c>
      <c r="L115" s="20" t="e">
        <f>'FACTORES EMISION CARBONO'!J$5*'INVENTARIO PALTA'!#REF!</f>
        <v>#REF!</v>
      </c>
      <c r="M115" s="20" t="e">
        <f>'FACTORES EMISION CARBONO'!K$5*'INVENTARIO PALTA'!#REF!</f>
        <v>#REF!</v>
      </c>
      <c r="N115" s="20" t="e">
        <f>'FACTORES EMISION CARBONO'!L$5*'INVENTARIO PALTA'!#REF!</f>
        <v>#REF!</v>
      </c>
      <c r="O115" s="20" t="e">
        <f>'FACTORES EMISION CARBONO'!M$5*'INVENTARIO PALTA'!#REF!</f>
        <v>#REF!</v>
      </c>
      <c r="P115" s="20" t="e">
        <f>'FACTORES EMISION CARBONO'!N$5*'INVENTARIO PALTA'!#REF!</f>
        <v>#REF!</v>
      </c>
      <c r="Q115" s="20" t="e">
        <f>'FACTORES EMISION CARBONO'!O$5*'INVENTARIO PALTA'!#REF!</f>
        <v>#REF!</v>
      </c>
      <c r="R115" s="20" t="e">
        <f>'FACTORES EMISION CARBONO'!P$5*'INVENTARIO PALTA'!#REF!</f>
        <v>#REF!</v>
      </c>
      <c r="S115" s="20" t="e">
        <f>'FACTORES EMISION CARBONO'!Q$5*'INVENTARIO PALTA'!#REF!</f>
        <v>#REF!</v>
      </c>
      <c r="T115" s="20" t="e">
        <f>'FACTORES EMISION CARBONO'!R$5*'INVENTARIO PALTA'!#REF!</f>
        <v>#REF!</v>
      </c>
      <c r="U115" s="20" t="e">
        <f>'FACTORES EMISION CARBONO'!S$5*'INVENTARIO PALTA'!#REF!</f>
        <v>#REF!</v>
      </c>
      <c r="V115" s="20" t="e">
        <f>'FACTORES EMISION CARBONO'!T$5*'INVENTARIO PALTA'!#REF!</f>
        <v>#REF!</v>
      </c>
      <c r="W115" s="20" t="e">
        <f>'FACTORES EMISION CARBONO'!U$5*'INVENTARIO PALTA'!#REF!</f>
        <v>#REF!</v>
      </c>
      <c r="X115" s="20" t="e">
        <f>'FACTORES EMISION CARBONO'!V$5*'INVENTARIO PALTA'!#REF!</f>
        <v>#REF!</v>
      </c>
      <c r="Y115" s="20" t="e">
        <f>'FACTORES EMISION CARBONO'!W$5*'INVENTARIO PALTA'!#REF!</f>
        <v>#REF!</v>
      </c>
      <c r="Z115" s="20" t="e">
        <f>'FACTORES EMISION CARBONO'!X$5*'INVENTARIO PALTA'!#REF!</f>
        <v>#REF!</v>
      </c>
      <c r="AA115" s="20" t="e">
        <f>'FACTORES EMISION CARBONO'!Y$5*'INVENTARIO PALTA'!#REF!</f>
        <v>#REF!</v>
      </c>
      <c r="AB115" s="20" t="e">
        <f>'FACTORES EMISION CARBONO'!Z$5*'INVENTARIO PALTA'!#REF!</f>
        <v>#REF!</v>
      </c>
      <c r="AC115" s="20" t="e">
        <f>'FACTORES EMISION CARBONO'!AA$5*'INVENTARIO PALTA'!#REF!</f>
        <v>#REF!</v>
      </c>
      <c r="AD115" s="20" t="e">
        <f>'FACTORES EMISION CARBONO'!AB$5*'INVENTARIO PALTA'!#REF!</f>
        <v>#REF!</v>
      </c>
      <c r="AE115" s="20" t="e">
        <f>'FACTORES EMISION CARBONO'!AC$5*'INVENTARIO PALTA'!#REF!</f>
        <v>#REF!</v>
      </c>
      <c r="AF115" s="20" t="e">
        <f>'FACTORES EMISION CARBONO'!AD$5*'INVENTARIO PALTA'!#REF!</f>
        <v>#REF!</v>
      </c>
      <c r="AG115" s="20" t="e">
        <f>'FACTORES EMISION CARBONO'!AE$5*'INVENTARIO PALTA'!#REF!</f>
        <v>#REF!</v>
      </c>
      <c r="AH115" s="20" t="e">
        <f>'FACTORES EMISION CARBONO'!AF$5*'INVENTARIO PALTA'!#REF!</f>
        <v>#REF!</v>
      </c>
      <c r="AI115" s="20" t="e">
        <f>'FACTORES EMISION CARBONO'!AG$5*'INVENTARIO PALTA'!#REF!</f>
        <v>#REF!</v>
      </c>
      <c r="AJ115" s="20" t="e">
        <f>'FACTORES EMISION CARBONO'!AH$5*'INVENTARIO PALTA'!#REF!</f>
        <v>#REF!</v>
      </c>
      <c r="AK115" s="20" t="e">
        <f>'FACTORES EMISION CARBONO'!AI$5*'INVENTARIO PALTA'!#REF!</f>
        <v>#REF!</v>
      </c>
      <c r="AL115" s="20" t="e">
        <f>'FACTORES EMISION CARBONO'!AJ$5*'INVENTARIO PALTA'!#REF!</f>
        <v>#REF!</v>
      </c>
      <c r="AN115" s="23" t="e">
        <f t="shared" si="4"/>
        <v>#REF!</v>
      </c>
      <c r="AO115" t="e">
        <f>AN115/'INVENTARIO PALTA'!#REF!</f>
        <v>#REF!</v>
      </c>
    </row>
    <row r="116" spans="1:45" hidden="1" x14ac:dyDescent="0.3">
      <c r="A116" s="7" t="s">
        <v>31</v>
      </c>
      <c r="B116" s="2">
        <v>2020</v>
      </c>
      <c r="C116" s="2" t="s">
        <v>5</v>
      </c>
      <c r="D116" s="20" t="e">
        <f>'FACTORES EMISION CARBONO'!B$5*'INVENTARIO PALTA'!#REF!</f>
        <v>#REF!</v>
      </c>
      <c r="E116" s="20" t="e">
        <f>'FACTORES EMISION CARBONO'!C$5*'INVENTARIO PALTA'!#REF!</f>
        <v>#REF!</v>
      </c>
      <c r="F116" s="20" t="e">
        <f>'FACTORES EMISION CARBONO'!D$5*'INVENTARIO PALTA'!#REF!</f>
        <v>#REF!</v>
      </c>
      <c r="G116" s="20" t="e">
        <f>'FACTORES EMISION CARBONO'!E$5*'INVENTARIO PALTA'!#REF!</f>
        <v>#REF!</v>
      </c>
      <c r="H116" s="20" t="e">
        <f>'FACTORES EMISION CARBONO'!F$5*'INVENTARIO PALTA'!#REF!</f>
        <v>#REF!</v>
      </c>
      <c r="I116" s="20" t="e">
        <f>'FACTORES EMISION CARBONO'!G$5*'INVENTARIO PALTA'!#REF!</f>
        <v>#REF!</v>
      </c>
      <c r="J116" s="20" t="e">
        <f>'FACTORES EMISION CARBONO'!H$5*'INVENTARIO PALTA'!#REF!</f>
        <v>#REF!</v>
      </c>
      <c r="K116" s="20" t="e">
        <f>'FACTORES EMISION CARBONO'!I$5*'INVENTARIO PALTA'!#REF!</f>
        <v>#REF!</v>
      </c>
      <c r="L116" s="20" t="e">
        <f>'FACTORES EMISION CARBONO'!J$5*'INVENTARIO PALTA'!#REF!</f>
        <v>#REF!</v>
      </c>
      <c r="M116" s="20" t="e">
        <f>'FACTORES EMISION CARBONO'!K$5*'INVENTARIO PALTA'!#REF!</f>
        <v>#REF!</v>
      </c>
      <c r="N116" s="20" t="e">
        <f>'FACTORES EMISION CARBONO'!L$5*'INVENTARIO PALTA'!#REF!</f>
        <v>#REF!</v>
      </c>
      <c r="O116" s="20" t="e">
        <f>'FACTORES EMISION CARBONO'!M$5*'INVENTARIO PALTA'!#REF!</f>
        <v>#REF!</v>
      </c>
      <c r="P116" s="20" t="e">
        <f>'FACTORES EMISION CARBONO'!N$5*'INVENTARIO PALTA'!#REF!</f>
        <v>#REF!</v>
      </c>
      <c r="Q116" s="20" t="e">
        <f>'FACTORES EMISION CARBONO'!O$5*'INVENTARIO PALTA'!#REF!</f>
        <v>#REF!</v>
      </c>
      <c r="R116" s="20" t="e">
        <f>'FACTORES EMISION CARBONO'!P$5*'INVENTARIO PALTA'!#REF!</f>
        <v>#REF!</v>
      </c>
      <c r="S116" s="20" t="e">
        <f>'FACTORES EMISION CARBONO'!Q$5*'INVENTARIO PALTA'!#REF!</f>
        <v>#REF!</v>
      </c>
      <c r="T116" s="20" t="e">
        <f>'FACTORES EMISION CARBONO'!R$5*'INVENTARIO PALTA'!#REF!</f>
        <v>#REF!</v>
      </c>
      <c r="U116" s="20" t="e">
        <f>'FACTORES EMISION CARBONO'!S$5*'INVENTARIO PALTA'!#REF!</f>
        <v>#REF!</v>
      </c>
      <c r="V116" s="20" t="e">
        <f>'FACTORES EMISION CARBONO'!T$5*'INVENTARIO PALTA'!#REF!</f>
        <v>#REF!</v>
      </c>
      <c r="W116" s="20" t="e">
        <f>'FACTORES EMISION CARBONO'!U$5*'INVENTARIO PALTA'!#REF!</f>
        <v>#REF!</v>
      </c>
      <c r="X116" s="20" t="e">
        <f>'FACTORES EMISION CARBONO'!V$5*'INVENTARIO PALTA'!#REF!</f>
        <v>#REF!</v>
      </c>
      <c r="Y116" s="20" t="e">
        <f>'FACTORES EMISION CARBONO'!W$5*'INVENTARIO PALTA'!#REF!</f>
        <v>#REF!</v>
      </c>
      <c r="Z116" s="20" t="e">
        <f>'FACTORES EMISION CARBONO'!X$5*'INVENTARIO PALTA'!#REF!</f>
        <v>#REF!</v>
      </c>
      <c r="AA116" s="20" t="e">
        <f>'FACTORES EMISION CARBONO'!Y$5*'INVENTARIO PALTA'!#REF!</f>
        <v>#REF!</v>
      </c>
      <c r="AB116" s="20" t="e">
        <f>'FACTORES EMISION CARBONO'!Z$5*'INVENTARIO PALTA'!#REF!</f>
        <v>#REF!</v>
      </c>
      <c r="AC116" s="20" t="e">
        <f>'FACTORES EMISION CARBONO'!AA$5*'INVENTARIO PALTA'!#REF!</f>
        <v>#REF!</v>
      </c>
      <c r="AD116" s="20" t="e">
        <f>'FACTORES EMISION CARBONO'!AB$5*'INVENTARIO PALTA'!#REF!</f>
        <v>#REF!</v>
      </c>
      <c r="AE116" s="20" t="e">
        <f>'FACTORES EMISION CARBONO'!AC$5*'INVENTARIO PALTA'!#REF!</f>
        <v>#REF!</v>
      </c>
      <c r="AF116" s="20" t="e">
        <f>'FACTORES EMISION CARBONO'!AD$5*'INVENTARIO PALTA'!#REF!</f>
        <v>#REF!</v>
      </c>
      <c r="AG116" s="20" t="e">
        <f>'FACTORES EMISION CARBONO'!AE$5*'INVENTARIO PALTA'!#REF!</f>
        <v>#REF!</v>
      </c>
      <c r="AH116" s="20" t="e">
        <f>'FACTORES EMISION CARBONO'!AF$5*'INVENTARIO PALTA'!#REF!</f>
        <v>#REF!</v>
      </c>
      <c r="AI116" s="20" t="e">
        <f>'FACTORES EMISION CARBONO'!AG$5*'INVENTARIO PALTA'!#REF!</f>
        <v>#REF!</v>
      </c>
      <c r="AJ116" s="20" t="e">
        <f>'FACTORES EMISION CARBONO'!AH$5*'INVENTARIO PALTA'!#REF!</f>
        <v>#REF!</v>
      </c>
      <c r="AK116" s="20" t="e">
        <f>'FACTORES EMISION CARBONO'!AI$5*'INVENTARIO PALTA'!#REF!</f>
        <v>#REF!</v>
      </c>
      <c r="AL116" s="20" t="e">
        <f>'FACTORES EMISION CARBONO'!AJ$5*'INVENTARIO PALTA'!#REF!</f>
        <v>#REF!</v>
      </c>
      <c r="AN116" s="23" t="e">
        <f t="shared" si="4"/>
        <v>#REF!</v>
      </c>
      <c r="AO116" t="e">
        <f>AN116/'INVENTARIO PALTA'!#REF!</f>
        <v>#REF!</v>
      </c>
    </row>
    <row r="117" spans="1:45" hidden="1" x14ac:dyDescent="0.3">
      <c r="A117" s="7" t="s">
        <v>31</v>
      </c>
      <c r="B117" s="2">
        <v>2020</v>
      </c>
      <c r="C117" s="2" t="s">
        <v>6</v>
      </c>
      <c r="D117" s="20" t="e">
        <f>'FACTORES EMISION CARBONO'!B$5*'INVENTARIO PALTA'!#REF!</f>
        <v>#REF!</v>
      </c>
      <c r="E117" s="20" t="e">
        <f>'FACTORES EMISION CARBONO'!C$5*'INVENTARIO PALTA'!#REF!</f>
        <v>#REF!</v>
      </c>
      <c r="F117" s="20" t="e">
        <f>'FACTORES EMISION CARBONO'!D$5*'INVENTARIO PALTA'!#REF!</f>
        <v>#REF!</v>
      </c>
      <c r="G117" s="20" t="e">
        <f>'FACTORES EMISION CARBONO'!E$5*'INVENTARIO PALTA'!#REF!</f>
        <v>#REF!</v>
      </c>
      <c r="H117" s="20" t="e">
        <f>'FACTORES EMISION CARBONO'!F$5*'INVENTARIO PALTA'!#REF!</f>
        <v>#REF!</v>
      </c>
      <c r="I117" s="20" t="e">
        <f>'FACTORES EMISION CARBONO'!G$5*'INVENTARIO PALTA'!#REF!</f>
        <v>#REF!</v>
      </c>
      <c r="J117" s="20" t="e">
        <f>'FACTORES EMISION CARBONO'!H$5*'INVENTARIO PALTA'!#REF!</f>
        <v>#REF!</v>
      </c>
      <c r="K117" s="20" t="e">
        <f>'FACTORES EMISION CARBONO'!I$5*'INVENTARIO PALTA'!#REF!</f>
        <v>#REF!</v>
      </c>
      <c r="L117" s="20" t="e">
        <f>'FACTORES EMISION CARBONO'!J$5*'INVENTARIO PALTA'!#REF!</f>
        <v>#REF!</v>
      </c>
      <c r="M117" s="20" t="e">
        <f>'FACTORES EMISION CARBONO'!K$5*'INVENTARIO PALTA'!#REF!</f>
        <v>#REF!</v>
      </c>
      <c r="N117" s="20" t="e">
        <f>'FACTORES EMISION CARBONO'!L$5*'INVENTARIO PALTA'!#REF!</f>
        <v>#REF!</v>
      </c>
      <c r="O117" s="20" t="e">
        <f>'FACTORES EMISION CARBONO'!M$5*'INVENTARIO PALTA'!#REF!</f>
        <v>#REF!</v>
      </c>
      <c r="P117" s="20" t="e">
        <f>'FACTORES EMISION CARBONO'!N$5*'INVENTARIO PALTA'!#REF!</f>
        <v>#REF!</v>
      </c>
      <c r="Q117" s="20" t="e">
        <f>'FACTORES EMISION CARBONO'!O$5*'INVENTARIO PALTA'!#REF!</f>
        <v>#REF!</v>
      </c>
      <c r="R117" s="20" t="e">
        <f>'FACTORES EMISION CARBONO'!P$5*'INVENTARIO PALTA'!#REF!</f>
        <v>#REF!</v>
      </c>
      <c r="S117" s="20" t="e">
        <f>'FACTORES EMISION CARBONO'!Q$5*'INVENTARIO PALTA'!#REF!</f>
        <v>#REF!</v>
      </c>
      <c r="T117" s="20" t="e">
        <f>'FACTORES EMISION CARBONO'!R$5*'INVENTARIO PALTA'!#REF!</f>
        <v>#REF!</v>
      </c>
      <c r="U117" s="20" t="e">
        <f>'FACTORES EMISION CARBONO'!S$5*'INVENTARIO PALTA'!#REF!</f>
        <v>#REF!</v>
      </c>
      <c r="V117" s="20" t="e">
        <f>'FACTORES EMISION CARBONO'!T$5*'INVENTARIO PALTA'!#REF!</f>
        <v>#REF!</v>
      </c>
      <c r="W117" s="20" t="e">
        <f>'FACTORES EMISION CARBONO'!U$5*'INVENTARIO PALTA'!#REF!</f>
        <v>#REF!</v>
      </c>
      <c r="X117" s="20" t="e">
        <f>'FACTORES EMISION CARBONO'!V$5*'INVENTARIO PALTA'!#REF!</f>
        <v>#REF!</v>
      </c>
      <c r="Y117" s="20" t="e">
        <f>'FACTORES EMISION CARBONO'!W$5*'INVENTARIO PALTA'!#REF!</f>
        <v>#REF!</v>
      </c>
      <c r="Z117" s="20" t="e">
        <f>'FACTORES EMISION CARBONO'!X$5*'INVENTARIO PALTA'!#REF!</f>
        <v>#REF!</v>
      </c>
      <c r="AA117" s="20" t="e">
        <f>'FACTORES EMISION CARBONO'!Y$5*'INVENTARIO PALTA'!#REF!</f>
        <v>#REF!</v>
      </c>
      <c r="AB117" s="20" t="e">
        <f>'FACTORES EMISION CARBONO'!Z$5*'INVENTARIO PALTA'!#REF!</f>
        <v>#REF!</v>
      </c>
      <c r="AC117" s="20" t="e">
        <f>'FACTORES EMISION CARBONO'!AA$5*'INVENTARIO PALTA'!#REF!</f>
        <v>#REF!</v>
      </c>
      <c r="AD117" s="20" t="e">
        <f>'FACTORES EMISION CARBONO'!AB$5*'INVENTARIO PALTA'!#REF!</f>
        <v>#REF!</v>
      </c>
      <c r="AE117" s="20" t="e">
        <f>'FACTORES EMISION CARBONO'!AC$5*'INVENTARIO PALTA'!#REF!</f>
        <v>#REF!</v>
      </c>
      <c r="AF117" s="20" t="e">
        <f>'FACTORES EMISION CARBONO'!AD$5*'INVENTARIO PALTA'!#REF!</f>
        <v>#REF!</v>
      </c>
      <c r="AG117" s="20" t="e">
        <f>'FACTORES EMISION CARBONO'!AE$5*'INVENTARIO PALTA'!#REF!</f>
        <v>#REF!</v>
      </c>
      <c r="AH117" s="20" t="e">
        <f>'FACTORES EMISION CARBONO'!AF$5*'INVENTARIO PALTA'!#REF!</f>
        <v>#REF!</v>
      </c>
      <c r="AI117" s="20" t="e">
        <f>'FACTORES EMISION CARBONO'!AG$5*'INVENTARIO PALTA'!#REF!</f>
        <v>#REF!</v>
      </c>
      <c r="AJ117" s="20" t="e">
        <f>'FACTORES EMISION CARBONO'!AH$5*'INVENTARIO PALTA'!#REF!</f>
        <v>#REF!</v>
      </c>
      <c r="AK117" s="20" t="e">
        <f>'FACTORES EMISION CARBONO'!AI$5*'INVENTARIO PALTA'!#REF!</f>
        <v>#REF!</v>
      </c>
      <c r="AL117" s="20" t="e">
        <f>'FACTORES EMISION CARBONO'!AJ$5*'INVENTARIO PALTA'!#REF!</f>
        <v>#REF!</v>
      </c>
      <c r="AN117" s="23" t="e">
        <f t="shared" si="4"/>
        <v>#REF!</v>
      </c>
      <c r="AO117" t="e">
        <f>AN117/'INVENTARIO PALTA'!#REF!</f>
        <v>#REF!</v>
      </c>
    </row>
    <row r="118" spans="1:45" hidden="1" x14ac:dyDescent="0.3">
      <c r="A118" s="7" t="s">
        <v>31</v>
      </c>
      <c r="B118" s="2">
        <v>2020</v>
      </c>
      <c r="C118" s="2" t="s">
        <v>7</v>
      </c>
      <c r="D118" s="20" t="e">
        <f>'FACTORES EMISION CARBONO'!B$5*'INVENTARIO PALTA'!#REF!</f>
        <v>#REF!</v>
      </c>
      <c r="E118" s="20" t="e">
        <f>'FACTORES EMISION CARBONO'!C$5*'INVENTARIO PALTA'!#REF!</f>
        <v>#REF!</v>
      </c>
      <c r="F118" s="20" t="e">
        <f>'FACTORES EMISION CARBONO'!D$5*'INVENTARIO PALTA'!#REF!</f>
        <v>#REF!</v>
      </c>
      <c r="G118" s="20" t="e">
        <f>'FACTORES EMISION CARBONO'!E$5*'INVENTARIO PALTA'!#REF!</f>
        <v>#REF!</v>
      </c>
      <c r="H118" s="20" t="e">
        <f>'FACTORES EMISION CARBONO'!F$5*'INVENTARIO PALTA'!#REF!</f>
        <v>#REF!</v>
      </c>
      <c r="I118" s="20" t="e">
        <f>'FACTORES EMISION CARBONO'!G$5*'INVENTARIO PALTA'!#REF!</f>
        <v>#REF!</v>
      </c>
      <c r="J118" s="20" t="e">
        <f>'FACTORES EMISION CARBONO'!H$5*'INVENTARIO PALTA'!#REF!</f>
        <v>#REF!</v>
      </c>
      <c r="K118" s="20" t="e">
        <f>'FACTORES EMISION CARBONO'!I$5*'INVENTARIO PALTA'!#REF!</f>
        <v>#REF!</v>
      </c>
      <c r="L118" s="20" t="e">
        <f>'FACTORES EMISION CARBONO'!J$5*'INVENTARIO PALTA'!#REF!</f>
        <v>#REF!</v>
      </c>
      <c r="M118" s="20" t="e">
        <f>'FACTORES EMISION CARBONO'!K$5*'INVENTARIO PALTA'!#REF!</f>
        <v>#REF!</v>
      </c>
      <c r="N118" s="20" t="e">
        <f>'FACTORES EMISION CARBONO'!L$5*'INVENTARIO PALTA'!#REF!</f>
        <v>#REF!</v>
      </c>
      <c r="O118" s="20" t="e">
        <f>'FACTORES EMISION CARBONO'!M$5*'INVENTARIO PALTA'!#REF!</f>
        <v>#REF!</v>
      </c>
      <c r="P118" s="20" t="e">
        <f>'FACTORES EMISION CARBONO'!N$5*'INVENTARIO PALTA'!#REF!</f>
        <v>#REF!</v>
      </c>
      <c r="Q118" s="20" t="e">
        <f>'FACTORES EMISION CARBONO'!O$5*'INVENTARIO PALTA'!#REF!</f>
        <v>#REF!</v>
      </c>
      <c r="R118" s="20" t="e">
        <f>'FACTORES EMISION CARBONO'!P$5*'INVENTARIO PALTA'!#REF!</f>
        <v>#REF!</v>
      </c>
      <c r="S118" s="20" t="e">
        <f>'FACTORES EMISION CARBONO'!Q$5*'INVENTARIO PALTA'!#REF!</f>
        <v>#REF!</v>
      </c>
      <c r="T118" s="20" t="e">
        <f>'FACTORES EMISION CARBONO'!R$5*'INVENTARIO PALTA'!#REF!</f>
        <v>#REF!</v>
      </c>
      <c r="U118" s="20" t="e">
        <f>'FACTORES EMISION CARBONO'!S$5*'INVENTARIO PALTA'!#REF!</f>
        <v>#REF!</v>
      </c>
      <c r="V118" s="20" t="e">
        <f>'FACTORES EMISION CARBONO'!T$5*'INVENTARIO PALTA'!#REF!</f>
        <v>#REF!</v>
      </c>
      <c r="W118" s="20" t="e">
        <f>'FACTORES EMISION CARBONO'!U$5*'INVENTARIO PALTA'!#REF!</f>
        <v>#REF!</v>
      </c>
      <c r="X118" s="20" t="e">
        <f>'FACTORES EMISION CARBONO'!V$5*'INVENTARIO PALTA'!#REF!</f>
        <v>#REF!</v>
      </c>
      <c r="Y118" s="20" t="e">
        <f>'FACTORES EMISION CARBONO'!W$5*'INVENTARIO PALTA'!#REF!</f>
        <v>#REF!</v>
      </c>
      <c r="Z118" s="20" t="e">
        <f>'FACTORES EMISION CARBONO'!X$5*'INVENTARIO PALTA'!#REF!</f>
        <v>#REF!</v>
      </c>
      <c r="AA118" s="20" t="e">
        <f>'FACTORES EMISION CARBONO'!Y$5*'INVENTARIO PALTA'!#REF!</f>
        <v>#REF!</v>
      </c>
      <c r="AB118" s="20" t="e">
        <f>'FACTORES EMISION CARBONO'!Z$5*'INVENTARIO PALTA'!#REF!</f>
        <v>#REF!</v>
      </c>
      <c r="AC118" s="20" t="e">
        <f>'FACTORES EMISION CARBONO'!AA$5*'INVENTARIO PALTA'!#REF!</f>
        <v>#REF!</v>
      </c>
      <c r="AD118" s="20" t="e">
        <f>'FACTORES EMISION CARBONO'!AB$5*'INVENTARIO PALTA'!#REF!</f>
        <v>#REF!</v>
      </c>
      <c r="AE118" s="20" t="e">
        <f>'FACTORES EMISION CARBONO'!AC$5*'INVENTARIO PALTA'!#REF!</f>
        <v>#REF!</v>
      </c>
      <c r="AF118" s="20" t="e">
        <f>'FACTORES EMISION CARBONO'!AD$5*'INVENTARIO PALTA'!#REF!</f>
        <v>#REF!</v>
      </c>
      <c r="AG118" s="20" t="e">
        <f>'FACTORES EMISION CARBONO'!AE$5*'INVENTARIO PALTA'!#REF!</f>
        <v>#REF!</v>
      </c>
      <c r="AH118" s="20" t="e">
        <f>'FACTORES EMISION CARBONO'!AF$5*'INVENTARIO PALTA'!#REF!</f>
        <v>#REF!</v>
      </c>
      <c r="AI118" s="20" t="e">
        <f>'FACTORES EMISION CARBONO'!AG$5*'INVENTARIO PALTA'!#REF!</f>
        <v>#REF!</v>
      </c>
      <c r="AJ118" s="20" t="e">
        <f>'FACTORES EMISION CARBONO'!AH$5*'INVENTARIO PALTA'!#REF!</f>
        <v>#REF!</v>
      </c>
      <c r="AK118" s="20" t="e">
        <f>'FACTORES EMISION CARBONO'!AI$5*'INVENTARIO PALTA'!#REF!</f>
        <v>#REF!</v>
      </c>
      <c r="AL118" s="20" t="e">
        <f>'FACTORES EMISION CARBONO'!AJ$5*'INVENTARIO PALTA'!#REF!</f>
        <v>#REF!</v>
      </c>
      <c r="AN118" s="23" t="e">
        <f t="shared" si="4"/>
        <v>#REF!</v>
      </c>
      <c r="AO118" t="e">
        <f>AN118/'INVENTARIO PALTA'!#REF!</f>
        <v>#REF!</v>
      </c>
    </row>
    <row r="119" spans="1:45" hidden="1" x14ac:dyDescent="0.3">
      <c r="A119" s="7" t="s">
        <v>31</v>
      </c>
      <c r="B119" s="2">
        <v>2020</v>
      </c>
      <c r="C119" s="2" t="s">
        <v>8</v>
      </c>
      <c r="D119" s="20" t="e">
        <f>'FACTORES EMISION CARBONO'!B$5*'INVENTARIO PALTA'!#REF!</f>
        <v>#REF!</v>
      </c>
      <c r="E119" s="20" t="e">
        <f>'FACTORES EMISION CARBONO'!C$5*'INVENTARIO PALTA'!#REF!</f>
        <v>#REF!</v>
      </c>
      <c r="F119" s="20" t="e">
        <f>'FACTORES EMISION CARBONO'!D$5*'INVENTARIO PALTA'!#REF!</f>
        <v>#REF!</v>
      </c>
      <c r="G119" s="20" t="e">
        <f>'FACTORES EMISION CARBONO'!E$5*'INVENTARIO PALTA'!#REF!</f>
        <v>#REF!</v>
      </c>
      <c r="H119" s="20" t="e">
        <f>'FACTORES EMISION CARBONO'!F$5*'INVENTARIO PALTA'!#REF!</f>
        <v>#REF!</v>
      </c>
      <c r="I119" s="20" t="e">
        <f>'FACTORES EMISION CARBONO'!G$5*'INVENTARIO PALTA'!#REF!</f>
        <v>#REF!</v>
      </c>
      <c r="J119" s="20" t="e">
        <f>'FACTORES EMISION CARBONO'!H$5*'INVENTARIO PALTA'!#REF!</f>
        <v>#REF!</v>
      </c>
      <c r="K119" s="20" t="e">
        <f>'FACTORES EMISION CARBONO'!I$5*'INVENTARIO PALTA'!#REF!</f>
        <v>#REF!</v>
      </c>
      <c r="L119" s="20" t="e">
        <f>'FACTORES EMISION CARBONO'!J$5*'INVENTARIO PALTA'!#REF!</f>
        <v>#REF!</v>
      </c>
      <c r="M119" s="20" t="e">
        <f>'FACTORES EMISION CARBONO'!K$5*'INVENTARIO PALTA'!#REF!</f>
        <v>#REF!</v>
      </c>
      <c r="N119" s="20" t="e">
        <f>'FACTORES EMISION CARBONO'!L$5*'INVENTARIO PALTA'!#REF!</f>
        <v>#REF!</v>
      </c>
      <c r="O119" s="20" t="e">
        <f>'FACTORES EMISION CARBONO'!M$5*'INVENTARIO PALTA'!#REF!</f>
        <v>#REF!</v>
      </c>
      <c r="P119" s="20" t="e">
        <f>'FACTORES EMISION CARBONO'!N$5*'INVENTARIO PALTA'!#REF!</f>
        <v>#REF!</v>
      </c>
      <c r="Q119" s="20" t="e">
        <f>'FACTORES EMISION CARBONO'!O$5*'INVENTARIO PALTA'!#REF!</f>
        <v>#REF!</v>
      </c>
      <c r="R119" s="20" t="e">
        <f>'FACTORES EMISION CARBONO'!P$5*'INVENTARIO PALTA'!#REF!</f>
        <v>#REF!</v>
      </c>
      <c r="S119" s="20" t="e">
        <f>'FACTORES EMISION CARBONO'!Q$5*'INVENTARIO PALTA'!#REF!</f>
        <v>#REF!</v>
      </c>
      <c r="T119" s="20" t="e">
        <f>'FACTORES EMISION CARBONO'!R$5*'INVENTARIO PALTA'!#REF!</f>
        <v>#REF!</v>
      </c>
      <c r="U119" s="20" t="e">
        <f>'FACTORES EMISION CARBONO'!S$5*'INVENTARIO PALTA'!#REF!</f>
        <v>#REF!</v>
      </c>
      <c r="V119" s="20" t="e">
        <f>'FACTORES EMISION CARBONO'!T$5*'INVENTARIO PALTA'!#REF!</f>
        <v>#REF!</v>
      </c>
      <c r="W119" s="20" t="e">
        <f>'FACTORES EMISION CARBONO'!U$5*'INVENTARIO PALTA'!#REF!</f>
        <v>#REF!</v>
      </c>
      <c r="X119" s="20" t="e">
        <f>'FACTORES EMISION CARBONO'!V$5*'INVENTARIO PALTA'!#REF!</f>
        <v>#REF!</v>
      </c>
      <c r="Y119" s="20" t="e">
        <f>'FACTORES EMISION CARBONO'!W$5*'INVENTARIO PALTA'!#REF!</f>
        <v>#REF!</v>
      </c>
      <c r="Z119" s="20" t="e">
        <f>'FACTORES EMISION CARBONO'!X$5*'INVENTARIO PALTA'!#REF!</f>
        <v>#REF!</v>
      </c>
      <c r="AA119" s="20" t="e">
        <f>'FACTORES EMISION CARBONO'!Y$5*'INVENTARIO PALTA'!#REF!</f>
        <v>#REF!</v>
      </c>
      <c r="AB119" s="20" t="e">
        <f>'FACTORES EMISION CARBONO'!Z$5*'INVENTARIO PALTA'!#REF!</f>
        <v>#REF!</v>
      </c>
      <c r="AC119" s="20" t="e">
        <f>'FACTORES EMISION CARBONO'!AA$5*'INVENTARIO PALTA'!#REF!</f>
        <v>#REF!</v>
      </c>
      <c r="AD119" s="20" t="e">
        <f>'FACTORES EMISION CARBONO'!AB$5*'INVENTARIO PALTA'!#REF!</f>
        <v>#REF!</v>
      </c>
      <c r="AE119" s="20" t="e">
        <f>'FACTORES EMISION CARBONO'!AC$5*'INVENTARIO PALTA'!#REF!</f>
        <v>#REF!</v>
      </c>
      <c r="AF119" s="20" t="e">
        <f>'FACTORES EMISION CARBONO'!AD$5*'INVENTARIO PALTA'!#REF!</f>
        <v>#REF!</v>
      </c>
      <c r="AG119" s="20" t="e">
        <f>'FACTORES EMISION CARBONO'!AE$5*'INVENTARIO PALTA'!#REF!</f>
        <v>#REF!</v>
      </c>
      <c r="AH119" s="20" t="e">
        <f>'FACTORES EMISION CARBONO'!AF$5*'INVENTARIO PALTA'!#REF!</f>
        <v>#REF!</v>
      </c>
      <c r="AI119" s="20" t="e">
        <f>'FACTORES EMISION CARBONO'!AG$5*'INVENTARIO PALTA'!#REF!</f>
        <v>#REF!</v>
      </c>
      <c r="AJ119" s="20" t="e">
        <f>'FACTORES EMISION CARBONO'!AH$5*'INVENTARIO PALTA'!#REF!</f>
        <v>#REF!</v>
      </c>
      <c r="AK119" s="20" t="e">
        <f>'FACTORES EMISION CARBONO'!AI$5*'INVENTARIO PALTA'!#REF!</f>
        <v>#REF!</v>
      </c>
      <c r="AL119" s="20" t="e">
        <f>'FACTORES EMISION CARBONO'!AJ$5*'INVENTARIO PALTA'!#REF!</f>
        <v>#REF!</v>
      </c>
      <c r="AN119" s="23" t="e">
        <f t="shared" si="4"/>
        <v>#REF!</v>
      </c>
      <c r="AO119" t="e">
        <f>AN119/'INVENTARIO PALTA'!#REF!</f>
        <v>#REF!</v>
      </c>
    </row>
    <row r="120" spans="1:45" hidden="1" x14ac:dyDescent="0.3">
      <c r="A120" s="7" t="s">
        <v>31</v>
      </c>
      <c r="B120" s="2">
        <v>2020</v>
      </c>
      <c r="C120" s="2" t="s">
        <v>9</v>
      </c>
      <c r="D120" s="20" t="e">
        <f>'FACTORES EMISION CARBONO'!B$5*'INVENTARIO PALTA'!#REF!</f>
        <v>#REF!</v>
      </c>
      <c r="E120" s="20" t="e">
        <f>'FACTORES EMISION CARBONO'!C$5*'INVENTARIO PALTA'!#REF!</f>
        <v>#REF!</v>
      </c>
      <c r="F120" s="20" t="e">
        <f>'FACTORES EMISION CARBONO'!D$5*'INVENTARIO PALTA'!#REF!</f>
        <v>#REF!</v>
      </c>
      <c r="G120" s="20" t="e">
        <f>'FACTORES EMISION CARBONO'!E$5*'INVENTARIO PALTA'!#REF!</f>
        <v>#REF!</v>
      </c>
      <c r="H120" s="20" t="e">
        <f>'FACTORES EMISION CARBONO'!F$5*'INVENTARIO PALTA'!#REF!</f>
        <v>#REF!</v>
      </c>
      <c r="I120" s="20" t="e">
        <f>'FACTORES EMISION CARBONO'!G$5*'INVENTARIO PALTA'!#REF!</f>
        <v>#REF!</v>
      </c>
      <c r="J120" s="20" t="e">
        <f>'FACTORES EMISION CARBONO'!H$5*'INVENTARIO PALTA'!#REF!</f>
        <v>#REF!</v>
      </c>
      <c r="K120" s="20" t="e">
        <f>'FACTORES EMISION CARBONO'!I$5*'INVENTARIO PALTA'!#REF!</f>
        <v>#REF!</v>
      </c>
      <c r="L120" s="20" t="e">
        <f>'FACTORES EMISION CARBONO'!J$5*'INVENTARIO PALTA'!#REF!</f>
        <v>#REF!</v>
      </c>
      <c r="M120" s="20" t="e">
        <f>'FACTORES EMISION CARBONO'!K$5*'INVENTARIO PALTA'!#REF!</f>
        <v>#REF!</v>
      </c>
      <c r="N120" s="20" t="e">
        <f>'FACTORES EMISION CARBONO'!L$5*'INVENTARIO PALTA'!#REF!</f>
        <v>#REF!</v>
      </c>
      <c r="O120" s="20" t="e">
        <f>'FACTORES EMISION CARBONO'!M$5*'INVENTARIO PALTA'!#REF!</f>
        <v>#REF!</v>
      </c>
      <c r="P120" s="20" t="e">
        <f>'FACTORES EMISION CARBONO'!N$5*'INVENTARIO PALTA'!#REF!</f>
        <v>#REF!</v>
      </c>
      <c r="Q120" s="20" t="e">
        <f>'FACTORES EMISION CARBONO'!O$5*'INVENTARIO PALTA'!#REF!</f>
        <v>#REF!</v>
      </c>
      <c r="R120" s="20" t="e">
        <f>'FACTORES EMISION CARBONO'!P$5*'INVENTARIO PALTA'!#REF!</f>
        <v>#REF!</v>
      </c>
      <c r="S120" s="20" t="e">
        <f>'FACTORES EMISION CARBONO'!Q$5*'INVENTARIO PALTA'!#REF!</f>
        <v>#REF!</v>
      </c>
      <c r="T120" s="20" t="e">
        <f>'FACTORES EMISION CARBONO'!R$5*'INVENTARIO PALTA'!#REF!</f>
        <v>#REF!</v>
      </c>
      <c r="U120" s="20" t="e">
        <f>'FACTORES EMISION CARBONO'!S$5*'INVENTARIO PALTA'!#REF!</f>
        <v>#REF!</v>
      </c>
      <c r="V120" s="20" t="e">
        <f>'FACTORES EMISION CARBONO'!T$5*'INVENTARIO PALTA'!#REF!</f>
        <v>#REF!</v>
      </c>
      <c r="W120" s="20" t="e">
        <f>'FACTORES EMISION CARBONO'!U$5*'INVENTARIO PALTA'!#REF!</f>
        <v>#REF!</v>
      </c>
      <c r="X120" s="20" t="e">
        <f>'FACTORES EMISION CARBONO'!V$5*'INVENTARIO PALTA'!#REF!</f>
        <v>#REF!</v>
      </c>
      <c r="Y120" s="20" t="e">
        <f>'FACTORES EMISION CARBONO'!W$5*'INVENTARIO PALTA'!#REF!</f>
        <v>#REF!</v>
      </c>
      <c r="Z120" s="20" t="e">
        <f>'FACTORES EMISION CARBONO'!X$5*'INVENTARIO PALTA'!#REF!</f>
        <v>#REF!</v>
      </c>
      <c r="AA120" s="20" t="e">
        <f>'FACTORES EMISION CARBONO'!Y$5*'INVENTARIO PALTA'!#REF!</f>
        <v>#REF!</v>
      </c>
      <c r="AB120" s="20" t="e">
        <f>'FACTORES EMISION CARBONO'!Z$5*'INVENTARIO PALTA'!#REF!</f>
        <v>#REF!</v>
      </c>
      <c r="AC120" s="20" t="e">
        <f>'FACTORES EMISION CARBONO'!AA$5*'INVENTARIO PALTA'!#REF!</f>
        <v>#REF!</v>
      </c>
      <c r="AD120" s="20" t="e">
        <f>'FACTORES EMISION CARBONO'!AB$5*'INVENTARIO PALTA'!#REF!</f>
        <v>#REF!</v>
      </c>
      <c r="AE120" s="20" t="e">
        <f>'FACTORES EMISION CARBONO'!AC$5*'INVENTARIO PALTA'!#REF!</f>
        <v>#REF!</v>
      </c>
      <c r="AF120" s="20" t="e">
        <f>'FACTORES EMISION CARBONO'!AD$5*'INVENTARIO PALTA'!#REF!</f>
        <v>#REF!</v>
      </c>
      <c r="AG120" s="20" t="e">
        <f>'FACTORES EMISION CARBONO'!AE$5*'INVENTARIO PALTA'!#REF!</f>
        <v>#REF!</v>
      </c>
      <c r="AH120" s="20" t="e">
        <f>'FACTORES EMISION CARBONO'!AF$5*'INVENTARIO PALTA'!#REF!</f>
        <v>#REF!</v>
      </c>
      <c r="AI120" s="20" t="e">
        <f>'FACTORES EMISION CARBONO'!AG$5*'INVENTARIO PALTA'!#REF!</f>
        <v>#REF!</v>
      </c>
      <c r="AJ120" s="20" t="e">
        <f>'FACTORES EMISION CARBONO'!AH$5*'INVENTARIO PALTA'!#REF!</f>
        <v>#REF!</v>
      </c>
      <c r="AK120" s="20" t="e">
        <f>'FACTORES EMISION CARBONO'!AI$5*'INVENTARIO PALTA'!#REF!</f>
        <v>#REF!</v>
      </c>
      <c r="AL120" s="20" t="e">
        <f>'FACTORES EMISION CARBONO'!AJ$5*'INVENTARIO PALTA'!#REF!</f>
        <v>#REF!</v>
      </c>
      <c r="AN120" s="23" t="e">
        <f t="shared" si="4"/>
        <v>#REF!</v>
      </c>
      <c r="AO120" t="e">
        <f>AN120/'INVENTARIO PALTA'!#REF!</f>
        <v>#REF!</v>
      </c>
    </row>
    <row r="121" spans="1:45" hidden="1" x14ac:dyDescent="0.3">
      <c r="A121" s="7" t="s">
        <v>31</v>
      </c>
      <c r="B121" s="2">
        <v>2020</v>
      </c>
      <c r="C121" s="2" t="s">
        <v>10</v>
      </c>
      <c r="D121" s="20" t="e">
        <f>'FACTORES EMISION CARBONO'!B$5*'INVENTARIO PALTA'!#REF!</f>
        <v>#REF!</v>
      </c>
      <c r="E121" s="20" t="e">
        <f>'FACTORES EMISION CARBONO'!C$5*'INVENTARIO PALTA'!#REF!</f>
        <v>#REF!</v>
      </c>
      <c r="F121" s="20" t="e">
        <f>'FACTORES EMISION CARBONO'!D$5*'INVENTARIO PALTA'!#REF!</f>
        <v>#REF!</v>
      </c>
      <c r="G121" s="20" t="e">
        <f>'FACTORES EMISION CARBONO'!E$5*'INVENTARIO PALTA'!#REF!</f>
        <v>#REF!</v>
      </c>
      <c r="H121" s="20" t="e">
        <f>'FACTORES EMISION CARBONO'!F$5*'INVENTARIO PALTA'!#REF!</f>
        <v>#REF!</v>
      </c>
      <c r="I121" s="20" t="e">
        <f>'FACTORES EMISION CARBONO'!G$5*'INVENTARIO PALTA'!#REF!</f>
        <v>#REF!</v>
      </c>
      <c r="J121" s="20" t="e">
        <f>'FACTORES EMISION CARBONO'!H$5*'INVENTARIO PALTA'!#REF!</f>
        <v>#REF!</v>
      </c>
      <c r="K121" s="20" t="e">
        <f>'FACTORES EMISION CARBONO'!I$5*'INVENTARIO PALTA'!#REF!</f>
        <v>#REF!</v>
      </c>
      <c r="L121" s="20" t="e">
        <f>'FACTORES EMISION CARBONO'!J$5*'INVENTARIO PALTA'!#REF!</f>
        <v>#REF!</v>
      </c>
      <c r="M121" s="20" t="e">
        <f>'FACTORES EMISION CARBONO'!K$5*'INVENTARIO PALTA'!#REF!</f>
        <v>#REF!</v>
      </c>
      <c r="N121" s="20" t="e">
        <f>'FACTORES EMISION CARBONO'!L$5*'INVENTARIO PALTA'!#REF!</f>
        <v>#REF!</v>
      </c>
      <c r="O121" s="20" t="e">
        <f>'FACTORES EMISION CARBONO'!M$5*'INVENTARIO PALTA'!#REF!</f>
        <v>#REF!</v>
      </c>
      <c r="P121" s="20" t="e">
        <f>'FACTORES EMISION CARBONO'!N$5*'INVENTARIO PALTA'!#REF!</f>
        <v>#REF!</v>
      </c>
      <c r="Q121" s="20" t="e">
        <f>'FACTORES EMISION CARBONO'!O$5*'INVENTARIO PALTA'!#REF!</f>
        <v>#REF!</v>
      </c>
      <c r="R121" s="20" t="e">
        <f>'FACTORES EMISION CARBONO'!P$5*'INVENTARIO PALTA'!#REF!</f>
        <v>#REF!</v>
      </c>
      <c r="S121" s="20" t="e">
        <f>'FACTORES EMISION CARBONO'!Q$5*'INVENTARIO PALTA'!#REF!</f>
        <v>#REF!</v>
      </c>
      <c r="T121" s="20" t="e">
        <f>'FACTORES EMISION CARBONO'!R$5*'INVENTARIO PALTA'!#REF!</f>
        <v>#REF!</v>
      </c>
      <c r="U121" s="20" t="e">
        <f>'FACTORES EMISION CARBONO'!S$5*'INVENTARIO PALTA'!#REF!</f>
        <v>#REF!</v>
      </c>
      <c r="V121" s="20" t="e">
        <f>'FACTORES EMISION CARBONO'!T$5*'INVENTARIO PALTA'!#REF!</f>
        <v>#REF!</v>
      </c>
      <c r="W121" s="20" t="e">
        <f>'FACTORES EMISION CARBONO'!U$5*'INVENTARIO PALTA'!#REF!</f>
        <v>#REF!</v>
      </c>
      <c r="X121" s="20" t="e">
        <f>'FACTORES EMISION CARBONO'!V$5*'INVENTARIO PALTA'!#REF!</f>
        <v>#REF!</v>
      </c>
      <c r="Y121" s="20" t="e">
        <f>'FACTORES EMISION CARBONO'!W$5*'INVENTARIO PALTA'!#REF!</f>
        <v>#REF!</v>
      </c>
      <c r="Z121" s="20" t="e">
        <f>'FACTORES EMISION CARBONO'!X$5*'INVENTARIO PALTA'!#REF!</f>
        <v>#REF!</v>
      </c>
      <c r="AA121" s="20" t="e">
        <f>'FACTORES EMISION CARBONO'!Y$5*'INVENTARIO PALTA'!#REF!</f>
        <v>#REF!</v>
      </c>
      <c r="AB121" s="20" t="e">
        <f>'FACTORES EMISION CARBONO'!Z$5*'INVENTARIO PALTA'!#REF!</f>
        <v>#REF!</v>
      </c>
      <c r="AC121" s="20" t="e">
        <f>'FACTORES EMISION CARBONO'!AA$5*'INVENTARIO PALTA'!#REF!</f>
        <v>#REF!</v>
      </c>
      <c r="AD121" s="20" t="e">
        <f>'FACTORES EMISION CARBONO'!AB$5*'INVENTARIO PALTA'!#REF!</f>
        <v>#REF!</v>
      </c>
      <c r="AE121" s="20" t="e">
        <f>'FACTORES EMISION CARBONO'!AC$5*'INVENTARIO PALTA'!#REF!</f>
        <v>#REF!</v>
      </c>
      <c r="AF121" s="20" t="e">
        <f>'FACTORES EMISION CARBONO'!AD$5*'INVENTARIO PALTA'!#REF!</f>
        <v>#REF!</v>
      </c>
      <c r="AG121" s="20" t="e">
        <f>'FACTORES EMISION CARBONO'!AE$5*'INVENTARIO PALTA'!#REF!</f>
        <v>#REF!</v>
      </c>
      <c r="AH121" s="20" t="e">
        <f>'FACTORES EMISION CARBONO'!AF$5*'INVENTARIO PALTA'!#REF!</f>
        <v>#REF!</v>
      </c>
      <c r="AI121" s="20" t="e">
        <f>'FACTORES EMISION CARBONO'!AG$5*'INVENTARIO PALTA'!#REF!</f>
        <v>#REF!</v>
      </c>
      <c r="AJ121" s="20" t="e">
        <f>'FACTORES EMISION CARBONO'!AH$5*'INVENTARIO PALTA'!#REF!</f>
        <v>#REF!</v>
      </c>
      <c r="AK121" s="20" t="e">
        <f>'FACTORES EMISION CARBONO'!AI$5*'INVENTARIO PALTA'!#REF!</f>
        <v>#REF!</v>
      </c>
      <c r="AL121" s="20" t="e">
        <f>'FACTORES EMISION CARBONO'!AJ$5*'INVENTARIO PALTA'!#REF!</f>
        <v>#REF!</v>
      </c>
      <c r="AN121" s="23" t="e">
        <f t="shared" si="4"/>
        <v>#REF!</v>
      </c>
      <c r="AO121" t="e">
        <f>AN121/'INVENTARIO PALTA'!#REF!</f>
        <v>#REF!</v>
      </c>
    </row>
    <row r="122" spans="1:45" hidden="1" x14ac:dyDescent="0.3">
      <c r="A122" s="7" t="s">
        <v>31</v>
      </c>
      <c r="B122" s="2">
        <v>2020</v>
      </c>
      <c r="C122" s="2" t="s">
        <v>11</v>
      </c>
      <c r="D122" s="20" t="e">
        <f>'FACTORES EMISION CARBONO'!B$5*'INVENTARIO PALTA'!#REF!</f>
        <v>#REF!</v>
      </c>
      <c r="E122" s="20" t="e">
        <f>'FACTORES EMISION CARBONO'!C$5*'INVENTARIO PALTA'!#REF!</f>
        <v>#REF!</v>
      </c>
      <c r="F122" s="20" t="e">
        <f>'FACTORES EMISION CARBONO'!D$5*'INVENTARIO PALTA'!#REF!</f>
        <v>#REF!</v>
      </c>
      <c r="G122" s="20" t="e">
        <f>'FACTORES EMISION CARBONO'!E$5*'INVENTARIO PALTA'!#REF!</f>
        <v>#REF!</v>
      </c>
      <c r="H122" s="20" t="e">
        <f>'FACTORES EMISION CARBONO'!F$5*'INVENTARIO PALTA'!#REF!</f>
        <v>#REF!</v>
      </c>
      <c r="I122" s="20" t="e">
        <f>'FACTORES EMISION CARBONO'!G$5*'INVENTARIO PALTA'!#REF!</f>
        <v>#REF!</v>
      </c>
      <c r="J122" s="20" t="e">
        <f>'FACTORES EMISION CARBONO'!H$5*'INVENTARIO PALTA'!#REF!</f>
        <v>#REF!</v>
      </c>
      <c r="K122" s="20" t="e">
        <f>'FACTORES EMISION CARBONO'!I$5*'INVENTARIO PALTA'!#REF!</f>
        <v>#REF!</v>
      </c>
      <c r="L122" s="20" t="e">
        <f>'FACTORES EMISION CARBONO'!J$5*'INVENTARIO PALTA'!#REF!</f>
        <v>#REF!</v>
      </c>
      <c r="M122" s="20" t="e">
        <f>'FACTORES EMISION CARBONO'!K$5*'INVENTARIO PALTA'!#REF!</f>
        <v>#REF!</v>
      </c>
      <c r="N122" s="20" t="e">
        <f>'FACTORES EMISION CARBONO'!L$5*'INVENTARIO PALTA'!#REF!</f>
        <v>#REF!</v>
      </c>
      <c r="O122" s="20" t="e">
        <f>'FACTORES EMISION CARBONO'!M$5*'INVENTARIO PALTA'!#REF!</f>
        <v>#REF!</v>
      </c>
      <c r="P122" s="20" t="e">
        <f>'FACTORES EMISION CARBONO'!N$5*'INVENTARIO PALTA'!#REF!</f>
        <v>#REF!</v>
      </c>
      <c r="Q122" s="20" t="e">
        <f>'FACTORES EMISION CARBONO'!O$5*'INVENTARIO PALTA'!#REF!</f>
        <v>#REF!</v>
      </c>
      <c r="R122" s="20" t="e">
        <f>'FACTORES EMISION CARBONO'!P$5*'INVENTARIO PALTA'!#REF!</f>
        <v>#REF!</v>
      </c>
      <c r="S122" s="20" t="e">
        <f>'FACTORES EMISION CARBONO'!Q$5*'INVENTARIO PALTA'!#REF!</f>
        <v>#REF!</v>
      </c>
      <c r="T122" s="20" t="e">
        <f>'FACTORES EMISION CARBONO'!R$5*'INVENTARIO PALTA'!#REF!</f>
        <v>#REF!</v>
      </c>
      <c r="U122" s="20" t="e">
        <f>'FACTORES EMISION CARBONO'!S$5*'INVENTARIO PALTA'!#REF!</f>
        <v>#REF!</v>
      </c>
      <c r="V122" s="20" t="e">
        <f>'FACTORES EMISION CARBONO'!T$5*'INVENTARIO PALTA'!#REF!</f>
        <v>#REF!</v>
      </c>
      <c r="W122" s="20" t="e">
        <f>'FACTORES EMISION CARBONO'!U$5*'INVENTARIO PALTA'!#REF!</f>
        <v>#REF!</v>
      </c>
      <c r="X122" s="20" t="e">
        <f>'FACTORES EMISION CARBONO'!V$5*'INVENTARIO PALTA'!#REF!</f>
        <v>#REF!</v>
      </c>
      <c r="Y122" s="20" t="e">
        <f>'FACTORES EMISION CARBONO'!W$5*'INVENTARIO PALTA'!#REF!</f>
        <v>#REF!</v>
      </c>
      <c r="Z122" s="20" t="e">
        <f>'FACTORES EMISION CARBONO'!X$5*'INVENTARIO PALTA'!#REF!</f>
        <v>#REF!</v>
      </c>
      <c r="AA122" s="20" t="e">
        <f>'FACTORES EMISION CARBONO'!Y$5*'INVENTARIO PALTA'!#REF!</f>
        <v>#REF!</v>
      </c>
      <c r="AB122" s="20" t="e">
        <f>'FACTORES EMISION CARBONO'!Z$5*'INVENTARIO PALTA'!#REF!</f>
        <v>#REF!</v>
      </c>
      <c r="AC122" s="20" t="e">
        <f>'FACTORES EMISION CARBONO'!AA$5*'INVENTARIO PALTA'!#REF!</f>
        <v>#REF!</v>
      </c>
      <c r="AD122" s="20" t="e">
        <f>'FACTORES EMISION CARBONO'!AB$5*'INVENTARIO PALTA'!#REF!</f>
        <v>#REF!</v>
      </c>
      <c r="AE122" s="20" t="e">
        <f>'FACTORES EMISION CARBONO'!AC$5*'INVENTARIO PALTA'!#REF!</f>
        <v>#REF!</v>
      </c>
      <c r="AF122" s="20" t="e">
        <f>'FACTORES EMISION CARBONO'!AD$5*'INVENTARIO PALTA'!#REF!</f>
        <v>#REF!</v>
      </c>
      <c r="AG122" s="20" t="e">
        <f>'FACTORES EMISION CARBONO'!AE$5*'INVENTARIO PALTA'!#REF!</f>
        <v>#REF!</v>
      </c>
      <c r="AH122" s="20" t="e">
        <f>'FACTORES EMISION CARBONO'!AF$5*'INVENTARIO PALTA'!#REF!</f>
        <v>#REF!</v>
      </c>
      <c r="AI122" s="20" t="e">
        <f>'FACTORES EMISION CARBONO'!AG$5*'INVENTARIO PALTA'!#REF!</f>
        <v>#REF!</v>
      </c>
      <c r="AJ122" s="20" t="e">
        <f>'FACTORES EMISION CARBONO'!AH$5*'INVENTARIO PALTA'!#REF!</f>
        <v>#REF!</v>
      </c>
      <c r="AK122" s="20" t="e">
        <f>'FACTORES EMISION CARBONO'!AI$5*'INVENTARIO PALTA'!#REF!</f>
        <v>#REF!</v>
      </c>
      <c r="AL122" s="20" t="e">
        <f>'FACTORES EMISION CARBONO'!AJ$5*'INVENTARIO PALTA'!#REF!</f>
        <v>#REF!</v>
      </c>
      <c r="AN122" s="23" t="e">
        <f t="shared" si="4"/>
        <v>#REF!</v>
      </c>
      <c r="AO122" t="e">
        <f>AN122/'INVENTARIO PALTA'!#REF!</f>
        <v>#REF!</v>
      </c>
    </row>
    <row r="123" spans="1:45" hidden="1" x14ac:dyDescent="0.3">
      <c r="A123" s="7" t="s">
        <v>31</v>
      </c>
      <c r="B123" s="2">
        <v>2020</v>
      </c>
      <c r="C123" s="2" t="s">
        <v>12</v>
      </c>
      <c r="D123" s="20" t="e">
        <f>'FACTORES EMISION CARBONO'!B$5*'INVENTARIO PALTA'!#REF!</f>
        <v>#REF!</v>
      </c>
      <c r="E123" s="20" t="e">
        <f>'FACTORES EMISION CARBONO'!C$5*'INVENTARIO PALTA'!#REF!</f>
        <v>#REF!</v>
      </c>
      <c r="F123" s="20" t="e">
        <f>'FACTORES EMISION CARBONO'!D$5*'INVENTARIO PALTA'!#REF!</f>
        <v>#REF!</v>
      </c>
      <c r="G123" s="20" t="e">
        <f>'FACTORES EMISION CARBONO'!E$5*'INVENTARIO PALTA'!#REF!</f>
        <v>#REF!</v>
      </c>
      <c r="H123" s="20" t="e">
        <f>'FACTORES EMISION CARBONO'!F$5*'INVENTARIO PALTA'!#REF!</f>
        <v>#REF!</v>
      </c>
      <c r="I123" s="20" t="e">
        <f>'FACTORES EMISION CARBONO'!G$5*'INVENTARIO PALTA'!#REF!</f>
        <v>#REF!</v>
      </c>
      <c r="J123" s="20" t="e">
        <f>'FACTORES EMISION CARBONO'!H$5*'INVENTARIO PALTA'!#REF!</f>
        <v>#REF!</v>
      </c>
      <c r="K123" s="20" t="e">
        <f>'FACTORES EMISION CARBONO'!I$5*'INVENTARIO PALTA'!#REF!</f>
        <v>#REF!</v>
      </c>
      <c r="L123" s="20" t="e">
        <f>'FACTORES EMISION CARBONO'!J$5*'INVENTARIO PALTA'!#REF!</f>
        <v>#REF!</v>
      </c>
      <c r="M123" s="20" t="e">
        <f>'FACTORES EMISION CARBONO'!K$5*'INVENTARIO PALTA'!#REF!</f>
        <v>#REF!</v>
      </c>
      <c r="N123" s="20" t="e">
        <f>'FACTORES EMISION CARBONO'!L$5*'INVENTARIO PALTA'!#REF!</f>
        <v>#REF!</v>
      </c>
      <c r="O123" s="20" t="e">
        <f>'FACTORES EMISION CARBONO'!M$5*'INVENTARIO PALTA'!#REF!</f>
        <v>#REF!</v>
      </c>
      <c r="P123" s="20" t="e">
        <f>'FACTORES EMISION CARBONO'!N$5*'INVENTARIO PALTA'!#REF!</f>
        <v>#REF!</v>
      </c>
      <c r="Q123" s="20" t="e">
        <f>'FACTORES EMISION CARBONO'!O$5*'INVENTARIO PALTA'!#REF!</f>
        <v>#REF!</v>
      </c>
      <c r="R123" s="20" t="e">
        <f>'FACTORES EMISION CARBONO'!P$5*'INVENTARIO PALTA'!#REF!</f>
        <v>#REF!</v>
      </c>
      <c r="S123" s="20" t="e">
        <f>'FACTORES EMISION CARBONO'!Q$5*'INVENTARIO PALTA'!#REF!</f>
        <v>#REF!</v>
      </c>
      <c r="T123" s="20" t="e">
        <f>'FACTORES EMISION CARBONO'!R$5*'INVENTARIO PALTA'!#REF!</f>
        <v>#REF!</v>
      </c>
      <c r="U123" s="20" t="e">
        <f>'FACTORES EMISION CARBONO'!S$5*'INVENTARIO PALTA'!#REF!</f>
        <v>#REF!</v>
      </c>
      <c r="V123" s="20" t="e">
        <f>'FACTORES EMISION CARBONO'!T$5*'INVENTARIO PALTA'!#REF!</f>
        <v>#REF!</v>
      </c>
      <c r="W123" s="20" t="e">
        <f>'FACTORES EMISION CARBONO'!U$5*'INVENTARIO PALTA'!#REF!</f>
        <v>#REF!</v>
      </c>
      <c r="X123" s="20" t="e">
        <f>'FACTORES EMISION CARBONO'!V$5*'INVENTARIO PALTA'!#REF!</f>
        <v>#REF!</v>
      </c>
      <c r="Y123" s="20" t="e">
        <f>'FACTORES EMISION CARBONO'!W$5*'INVENTARIO PALTA'!#REF!</f>
        <v>#REF!</v>
      </c>
      <c r="Z123" s="20" t="e">
        <f>'FACTORES EMISION CARBONO'!X$5*'INVENTARIO PALTA'!#REF!</f>
        <v>#REF!</v>
      </c>
      <c r="AA123" s="20" t="e">
        <f>'FACTORES EMISION CARBONO'!Y$5*'INVENTARIO PALTA'!#REF!</f>
        <v>#REF!</v>
      </c>
      <c r="AB123" s="20" t="e">
        <f>'FACTORES EMISION CARBONO'!Z$5*'INVENTARIO PALTA'!#REF!</f>
        <v>#REF!</v>
      </c>
      <c r="AC123" s="20" t="e">
        <f>'FACTORES EMISION CARBONO'!AA$5*'INVENTARIO PALTA'!#REF!</f>
        <v>#REF!</v>
      </c>
      <c r="AD123" s="20" t="e">
        <f>'FACTORES EMISION CARBONO'!AB$5*'INVENTARIO PALTA'!#REF!</f>
        <v>#REF!</v>
      </c>
      <c r="AE123" s="20" t="e">
        <f>'FACTORES EMISION CARBONO'!AC$5*'INVENTARIO PALTA'!#REF!</f>
        <v>#REF!</v>
      </c>
      <c r="AF123" s="20" t="e">
        <f>'FACTORES EMISION CARBONO'!AD$5*'INVENTARIO PALTA'!#REF!</f>
        <v>#REF!</v>
      </c>
      <c r="AG123" s="20" t="e">
        <f>'FACTORES EMISION CARBONO'!AE$5*'INVENTARIO PALTA'!#REF!</f>
        <v>#REF!</v>
      </c>
      <c r="AH123" s="20" t="e">
        <f>'FACTORES EMISION CARBONO'!AF$5*'INVENTARIO PALTA'!#REF!</f>
        <v>#REF!</v>
      </c>
      <c r="AI123" s="20" t="e">
        <f>'FACTORES EMISION CARBONO'!AG$5*'INVENTARIO PALTA'!#REF!</f>
        <v>#REF!</v>
      </c>
      <c r="AJ123" s="20" t="e">
        <f>'FACTORES EMISION CARBONO'!AH$5*'INVENTARIO PALTA'!#REF!</f>
        <v>#REF!</v>
      </c>
      <c r="AK123" s="20" t="e">
        <f>'FACTORES EMISION CARBONO'!AI$5*'INVENTARIO PALTA'!#REF!</f>
        <v>#REF!</v>
      </c>
      <c r="AL123" s="20" t="e">
        <f>'FACTORES EMISION CARBONO'!AJ$5*'INVENTARIO PALTA'!#REF!</f>
        <v>#REF!</v>
      </c>
      <c r="AN123" s="23" t="e">
        <f t="shared" si="4"/>
        <v>#REF!</v>
      </c>
      <c r="AO123" t="e">
        <f>AN123/'INVENTARIO PALTA'!#REF!</f>
        <v>#REF!</v>
      </c>
    </row>
    <row r="124" spans="1:45" hidden="1" x14ac:dyDescent="0.3">
      <c r="A124" s="7" t="s">
        <v>31</v>
      </c>
      <c r="B124" s="2">
        <v>2020</v>
      </c>
      <c r="C124" s="2" t="s">
        <v>13</v>
      </c>
      <c r="D124" s="20" t="e">
        <f>'FACTORES EMISION CARBONO'!B$5*'INVENTARIO PALTA'!#REF!</f>
        <v>#REF!</v>
      </c>
      <c r="E124" s="20" t="e">
        <f>'FACTORES EMISION CARBONO'!C$5*'INVENTARIO PALTA'!#REF!</f>
        <v>#REF!</v>
      </c>
      <c r="F124" s="20" t="e">
        <f>'FACTORES EMISION CARBONO'!D$5*'INVENTARIO PALTA'!#REF!</f>
        <v>#REF!</v>
      </c>
      <c r="G124" s="20" t="e">
        <f>'FACTORES EMISION CARBONO'!E$5*'INVENTARIO PALTA'!#REF!</f>
        <v>#REF!</v>
      </c>
      <c r="H124" s="20" t="e">
        <f>'FACTORES EMISION CARBONO'!F$5*'INVENTARIO PALTA'!#REF!</f>
        <v>#REF!</v>
      </c>
      <c r="I124" s="20" t="e">
        <f>'FACTORES EMISION CARBONO'!G$5*'INVENTARIO PALTA'!#REF!</f>
        <v>#REF!</v>
      </c>
      <c r="J124" s="20" t="e">
        <f>'FACTORES EMISION CARBONO'!H$5*'INVENTARIO PALTA'!#REF!</f>
        <v>#REF!</v>
      </c>
      <c r="K124" s="20" t="e">
        <f>'FACTORES EMISION CARBONO'!I$5*'INVENTARIO PALTA'!#REF!</f>
        <v>#REF!</v>
      </c>
      <c r="L124" s="20" t="e">
        <f>'FACTORES EMISION CARBONO'!J$5*'INVENTARIO PALTA'!#REF!</f>
        <v>#REF!</v>
      </c>
      <c r="M124" s="20" t="e">
        <f>'FACTORES EMISION CARBONO'!K$5*'INVENTARIO PALTA'!#REF!</f>
        <v>#REF!</v>
      </c>
      <c r="N124" s="20" t="e">
        <f>'FACTORES EMISION CARBONO'!L$5*'INVENTARIO PALTA'!#REF!</f>
        <v>#REF!</v>
      </c>
      <c r="O124" s="20" t="e">
        <f>'FACTORES EMISION CARBONO'!M$5*'INVENTARIO PALTA'!#REF!</f>
        <v>#REF!</v>
      </c>
      <c r="P124" s="20" t="e">
        <f>'FACTORES EMISION CARBONO'!N$5*'INVENTARIO PALTA'!#REF!</f>
        <v>#REF!</v>
      </c>
      <c r="Q124" s="20" t="e">
        <f>'FACTORES EMISION CARBONO'!O$5*'INVENTARIO PALTA'!#REF!</f>
        <v>#REF!</v>
      </c>
      <c r="R124" s="20" t="e">
        <f>'FACTORES EMISION CARBONO'!P$5*'INVENTARIO PALTA'!#REF!</f>
        <v>#REF!</v>
      </c>
      <c r="S124" s="20" t="e">
        <f>'FACTORES EMISION CARBONO'!Q$5*'INVENTARIO PALTA'!#REF!</f>
        <v>#REF!</v>
      </c>
      <c r="T124" s="20" t="e">
        <f>'FACTORES EMISION CARBONO'!R$5*'INVENTARIO PALTA'!#REF!</f>
        <v>#REF!</v>
      </c>
      <c r="U124" s="20" t="e">
        <f>'FACTORES EMISION CARBONO'!S$5*'INVENTARIO PALTA'!#REF!</f>
        <v>#REF!</v>
      </c>
      <c r="V124" s="20" t="e">
        <f>'FACTORES EMISION CARBONO'!T$5*'INVENTARIO PALTA'!#REF!</f>
        <v>#REF!</v>
      </c>
      <c r="W124" s="20" t="e">
        <f>'FACTORES EMISION CARBONO'!U$5*'INVENTARIO PALTA'!#REF!</f>
        <v>#REF!</v>
      </c>
      <c r="X124" s="20" t="e">
        <f>'FACTORES EMISION CARBONO'!V$5*'INVENTARIO PALTA'!#REF!</f>
        <v>#REF!</v>
      </c>
      <c r="Y124" s="20" t="e">
        <f>'FACTORES EMISION CARBONO'!W$5*'INVENTARIO PALTA'!#REF!</f>
        <v>#REF!</v>
      </c>
      <c r="Z124" s="20" t="e">
        <f>'FACTORES EMISION CARBONO'!X$5*'INVENTARIO PALTA'!#REF!</f>
        <v>#REF!</v>
      </c>
      <c r="AA124" s="20" t="e">
        <f>'FACTORES EMISION CARBONO'!Y$5*'INVENTARIO PALTA'!#REF!</f>
        <v>#REF!</v>
      </c>
      <c r="AB124" s="20" t="e">
        <f>'FACTORES EMISION CARBONO'!Z$5*'INVENTARIO PALTA'!#REF!</f>
        <v>#REF!</v>
      </c>
      <c r="AC124" s="20" t="e">
        <f>'FACTORES EMISION CARBONO'!AA$5*'INVENTARIO PALTA'!#REF!</f>
        <v>#REF!</v>
      </c>
      <c r="AD124" s="20" t="e">
        <f>'FACTORES EMISION CARBONO'!AB$5*'INVENTARIO PALTA'!#REF!</f>
        <v>#REF!</v>
      </c>
      <c r="AE124" s="20" t="e">
        <f>'FACTORES EMISION CARBONO'!AC$5*'INVENTARIO PALTA'!#REF!</f>
        <v>#REF!</v>
      </c>
      <c r="AF124" s="20" t="e">
        <f>'FACTORES EMISION CARBONO'!AD$5*'INVENTARIO PALTA'!#REF!</f>
        <v>#REF!</v>
      </c>
      <c r="AG124" s="20" t="e">
        <f>'FACTORES EMISION CARBONO'!AE$5*'INVENTARIO PALTA'!#REF!</f>
        <v>#REF!</v>
      </c>
      <c r="AH124" s="20" t="e">
        <f>'FACTORES EMISION CARBONO'!AF$5*'INVENTARIO PALTA'!#REF!</f>
        <v>#REF!</v>
      </c>
      <c r="AI124" s="20" t="e">
        <f>'FACTORES EMISION CARBONO'!AG$5*'INVENTARIO PALTA'!#REF!</f>
        <v>#REF!</v>
      </c>
      <c r="AJ124" s="20" t="e">
        <f>'FACTORES EMISION CARBONO'!AH$5*'INVENTARIO PALTA'!#REF!</f>
        <v>#REF!</v>
      </c>
      <c r="AK124" s="20" t="e">
        <f>'FACTORES EMISION CARBONO'!AI$5*'INVENTARIO PALTA'!#REF!</f>
        <v>#REF!</v>
      </c>
      <c r="AL124" s="20" t="e">
        <f>'FACTORES EMISION CARBONO'!AJ$5*'INVENTARIO PALTA'!#REF!</f>
        <v>#REF!</v>
      </c>
      <c r="AN124" s="23" t="e">
        <f t="shared" si="4"/>
        <v>#REF!</v>
      </c>
      <c r="AO124" t="e">
        <f>AN124/'INVENTARIO PALTA'!#REF!</f>
        <v>#REF!</v>
      </c>
    </row>
    <row r="125" spans="1:45" hidden="1" x14ac:dyDescent="0.3">
      <c r="A125" s="7" t="s">
        <v>31</v>
      </c>
      <c r="B125" s="2">
        <v>2020</v>
      </c>
      <c r="C125" s="2" t="s">
        <v>14</v>
      </c>
      <c r="D125" s="20" t="e">
        <f>'FACTORES EMISION CARBONO'!B$5*'INVENTARIO PALTA'!#REF!</f>
        <v>#REF!</v>
      </c>
      <c r="E125" s="20" t="e">
        <f>'FACTORES EMISION CARBONO'!C$5*'INVENTARIO PALTA'!#REF!</f>
        <v>#REF!</v>
      </c>
      <c r="F125" s="20" t="e">
        <f>'FACTORES EMISION CARBONO'!D$5*'INVENTARIO PALTA'!#REF!</f>
        <v>#REF!</v>
      </c>
      <c r="G125" s="20" t="e">
        <f>'FACTORES EMISION CARBONO'!E$5*'INVENTARIO PALTA'!#REF!</f>
        <v>#REF!</v>
      </c>
      <c r="H125" s="20" t="e">
        <f>'FACTORES EMISION CARBONO'!F$5*'INVENTARIO PALTA'!#REF!</f>
        <v>#REF!</v>
      </c>
      <c r="I125" s="20" t="e">
        <f>'FACTORES EMISION CARBONO'!G$5*'INVENTARIO PALTA'!#REF!</f>
        <v>#REF!</v>
      </c>
      <c r="J125" s="20" t="e">
        <f>'FACTORES EMISION CARBONO'!H$5*'INVENTARIO PALTA'!#REF!</f>
        <v>#REF!</v>
      </c>
      <c r="K125" s="20" t="e">
        <f>'FACTORES EMISION CARBONO'!I$5*'INVENTARIO PALTA'!#REF!</f>
        <v>#REF!</v>
      </c>
      <c r="L125" s="20" t="e">
        <f>'FACTORES EMISION CARBONO'!J$5*'INVENTARIO PALTA'!#REF!</f>
        <v>#REF!</v>
      </c>
      <c r="M125" s="20" t="e">
        <f>'FACTORES EMISION CARBONO'!K$5*'INVENTARIO PALTA'!#REF!</f>
        <v>#REF!</v>
      </c>
      <c r="N125" s="20" t="e">
        <f>'FACTORES EMISION CARBONO'!L$5*'INVENTARIO PALTA'!#REF!</f>
        <v>#REF!</v>
      </c>
      <c r="O125" s="20" t="e">
        <f>'FACTORES EMISION CARBONO'!M$5*'INVENTARIO PALTA'!#REF!</f>
        <v>#REF!</v>
      </c>
      <c r="P125" s="20" t="e">
        <f>'FACTORES EMISION CARBONO'!N$5*'INVENTARIO PALTA'!#REF!</f>
        <v>#REF!</v>
      </c>
      <c r="Q125" s="20" t="e">
        <f>'FACTORES EMISION CARBONO'!O$5*'INVENTARIO PALTA'!#REF!</f>
        <v>#REF!</v>
      </c>
      <c r="R125" s="20" t="e">
        <f>'FACTORES EMISION CARBONO'!P$5*'INVENTARIO PALTA'!#REF!</f>
        <v>#REF!</v>
      </c>
      <c r="S125" s="20" t="e">
        <f>'FACTORES EMISION CARBONO'!Q$5*'INVENTARIO PALTA'!#REF!</f>
        <v>#REF!</v>
      </c>
      <c r="T125" s="20" t="e">
        <f>'FACTORES EMISION CARBONO'!R$5*'INVENTARIO PALTA'!#REF!</f>
        <v>#REF!</v>
      </c>
      <c r="U125" s="20" t="e">
        <f>'FACTORES EMISION CARBONO'!S$5*'INVENTARIO PALTA'!#REF!</f>
        <v>#REF!</v>
      </c>
      <c r="V125" s="20" t="e">
        <f>'FACTORES EMISION CARBONO'!T$5*'INVENTARIO PALTA'!#REF!</f>
        <v>#REF!</v>
      </c>
      <c r="W125" s="20" t="e">
        <f>'FACTORES EMISION CARBONO'!U$5*'INVENTARIO PALTA'!#REF!</f>
        <v>#REF!</v>
      </c>
      <c r="X125" s="20" t="e">
        <f>'FACTORES EMISION CARBONO'!V$5*'INVENTARIO PALTA'!#REF!</f>
        <v>#REF!</v>
      </c>
      <c r="Y125" s="20" t="e">
        <f>'FACTORES EMISION CARBONO'!W$5*'INVENTARIO PALTA'!#REF!</f>
        <v>#REF!</v>
      </c>
      <c r="Z125" s="20" t="e">
        <f>'FACTORES EMISION CARBONO'!X$5*'INVENTARIO PALTA'!#REF!</f>
        <v>#REF!</v>
      </c>
      <c r="AA125" s="20" t="e">
        <f>'FACTORES EMISION CARBONO'!Y$5*'INVENTARIO PALTA'!#REF!</f>
        <v>#REF!</v>
      </c>
      <c r="AB125" s="20" t="e">
        <f>'FACTORES EMISION CARBONO'!Z$5*'INVENTARIO PALTA'!#REF!</f>
        <v>#REF!</v>
      </c>
      <c r="AC125" s="20" t="e">
        <f>'FACTORES EMISION CARBONO'!AA$5*'INVENTARIO PALTA'!#REF!</f>
        <v>#REF!</v>
      </c>
      <c r="AD125" s="20" t="e">
        <f>'FACTORES EMISION CARBONO'!AB$5*'INVENTARIO PALTA'!#REF!</f>
        <v>#REF!</v>
      </c>
      <c r="AE125" s="20" t="e">
        <f>'FACTORES EMISION CARBONO'!AC$5*'INVENTARIO PALTA'!#REF!</f>
        <v>#REF!</v>
      </c>
      <c r="AF125" s="20" t="e">
        <f>'FACTORES EMISION CARBONO'!AD$5*'INVENTARIO PALTA'!#REF!</f>
        <v>#REF!</v>
      </c>
      <c r="AG125" s="20" t="e">
        <f>'FACTORES EMISION CARBONO'!AE$5*'INVENTARIO PALTA'!#REF!</f>
        <v>#REF!</v>
      </c>
      <c r="AH125" s="20" t="e">
        <f>'FACTORES EMISION CARBONO'!AF$5*'INVENTARIO PALTA'!#REF!</f>
        <v>#REF!</v>
      </c>
      <c r="AI125" s="20" t="e">
        <f>'FACTORES EMISION CARBONO'!AG$5*'INVENTARIO PALTA'!#REF!</f>
        <v>#REF!</v>
      </c>
      <c r="AJ125" s="20" t="e">
        <f>'FACTORES EMISION CARBONO'!AH$5*'INVENTARIO PALTA'!#REF!</f>
        <v>#REF!</v>
      </c>
      <c r="AK125" s="20" t="e">
        <f>'FACTORES EMISION CARBONO'!AI$5*'INVENTARIO PALTA'!#REF!</f>
        <v>#REF!</v>
      </c>
      <c r="AL125" s="20" t="e">
        <f>'FACTORES EMISION CARBONO'!AJ$5*'INVENTARIO PALTA'!#REF!</f>
        <v>#REF!</v>
      </c>
      <c r="AN125" s="23" t="e">
        <f t="shared" si="4"/>
        <v>#REF!</v>
      </c>
      <c r="AO125" t="e">
        <f>AN125/'INVENTARIO PALTA'!#REF!</f>
        <v>#REF!</v>
      </c>
    </row>
    <row r="126" spans="1:45" hidden="1" x14ac:dyDescent="0.3">
      <c r="A126" s="7" t="s">
        <v>31</v>
      </c>
      <c r="B126" s="4">
        <v>2021</v>
      </c>
      <c r="C126" s="4" t="s">
        <v>15</v>
      </c>
      <c r="D126" s="21">
        <f>'FACTORES EMISION CARBONO'!B$5*'INVENTARIO PALTA'!C5</f>
        <v>0</v>
      </c>
      <c r="E126" s="21">
        <f>'FACTORES EMISION CARBONO'!C$5*'INVENTARIO PALTA'!D5</f>
        <v>0</v>
      </c>
      <c r="F126" s="21">
        <f>'FACTORES EMISION CARBONO'!D$5*'INVENTARIO PALTA'!E5</f>
        <v>0</v>
      </c>
      <c r="G126" s="21">
        <f>'FACTORES EMISION CARBONO'!E$5*'INVENTARIO PALTA'!F5</f>
        <v>0</v>
      </c>
      <c r="H126" s="21">
        <f>'FACTORES EMISION CARBONO'!F$5*'INVENTARIO PALTA'!G5</f>
        <v>0</v>
      </c>
      <c r="I126" s="21">
        <f>'FACTORES EMISION CARBONO'!G$5*'INVENTARIO PALTA'!H5</f>
        <v>0</v>
      </c>
      <c r="J126" s="21">
        <f>'FACTORES EMISION CARBONO'!H$5*'INVENTARIO PALTA'!I5</f>
        <v>0</v>
      </c>
      <c r="K126" s="21">
        <f>'FACTORES EMISION CARBONO'!I$5*'INVENTARIO PALTA'!J5</f>
        <v>0</v>
      </c>
      <c r="L126" s="21">
        <f>'FACTORES EMISION CARBONO'!J$5*'INVENTARIO PALTA'!K5</f>
        <v>0</v>
      </c>
      <c r="M126" s="21">
        <f>'FACTORES EMISION CARBONO'!K$5*'INVENTARIO PALTA'!L5</f>
        <v>0</v>
      </c>
      <c r="N126" s="21">
        <f>'FACTORES EMISION CARBONO'!L$5*'INVENTARIO PALTA'!M5</f>
        <v>0</v>
      </c>
      <c r="O126" s="21">
        <f>'FACTORES EMISION CARBONO'!M$5*'INVENTARIO PALTA'!N5</f>
        <v>0</v>
      </c>
      <c r="P126" s="21">
        <f>'FACTORES EMISION CARBONO'!N$5*'INVENTARIO PALTA'!O5</f>
        <v>0</v>
      </c>
      <c r="Q126" s="21">
        <f>'FACTORES EMISION CARBONO'!O$5*'INVENTARIO PALTA'!P5</f>
        <v>0</v>
      </c>
      <c r="R126" s="21">
        <f>'FACTORES EMISION CARBONO'!P$5*'INVENTARIO PALTA'!Q5</f>
        <v>0</v>
      </c>
      <c r="S126" s="21">
        <f>'FACTORES EMISION CARBONO'!Q$5*'INVENTARIO PALTA'!R5</f>
        <v>0</v>
      </c>
      <c r="T126" s="21">
        <f>'FACTORES EMISION CARBONO'!R$5*'INVENTARIO PALTA'!S5</f>
        <v>0</v>
      </c>
      <c r="U126" s="21">
        <f>'FACTORES EMISION CARBONO'!S$5*'INVENTARIO PALTA'!T5</f>
        <v>0</v>
      </c>
      <c r="V126" s="21">
        <f>'FACTORES EMISION CARBONO'!T$5*'INVENTARIO PALTA'!U5</f>
        <v>0</v>
      </c>
      <c r="W126" s="21">
        <f>'FACTORES EMISION CARBONO'!U$5*'INVENTARIO PALTA'!V5</f>
        <v>0</v>
      </c>
      <c r="X126" s="21">
        <f>'FACTORES EMISION CARBONO'!V$5*'INVENTARIO PALTA'!W5</f>
        <v>0</v>
      </c>
      <c r="Y126" s="21">
        <f>'FACTORES EMISION CARBONO'!W$5*'INVENTARIO PALTA'!X5</f>
        <v>0</v>
      </c>
      <c r="Z126" s="21">
        <f>'FACTORES EMISION CARBONO'!X$5*'INVENTARIO PALTA'!Y5</f>
        <v>0</v>
      </c>
      <c r="AA126" s="21">
        <f>'FACTORES EMISION CARBONO'!Y$5*'INVENTARIO PALTA'!Z5</f>
        <v>0</v>
      </c>
      <c r="AB126" s="21">
        <f>'FACTORES EMISION CARBONO'!Z$5*'INVENTARIO PALTA'!AA5</f>
        <v>0</v>
      </c>
      <c r="AC126" s="21">
        <f>'FACTORES EMISION CARBONO'!AA$5*'INVENTARIO PALTA'!AB5</f>
        <v>0</v>
      </c>
      <c r="AD126" s="21">
        <f>'FACTORES EMISION CARBONO'!AB$5*'INVENTARIO PALTA'!AC5</f>
        <v>0</v>
      </c>
      <c r="AE126" s="21">
        <f>'FACTORES EMISION CARBONO'!AC$5*'INVENTARIO PALTA'!AD5</f>
        <v>0</v>
      </c>
      <c r="AF126" s="21">
        <f>'FACTORES EMISION CARBONO'!AD$5*'INVENTARIO PALTA'!AE5</f>
        <v>0</v>
      </c>
      <c r="AG126" s="21">
        <f>'FACTORES EMISION CARBONO'!AE$5*'INVENTARIO PALTA'!AF5</f>
        <v>0</v>
      </c>
      <c r="AH126" s="21">
        <f>'FACTORES EMISION CARBONO'!AF$5*'INVENTARIO PALTA'!AG5</f>
        <v>0</v>
      </c>
      <c r="AI126" s="21">
        <f>'FACTORES EMISION CARBONO'!AG$5*'INVENTARIO PALTA'!AH5</f>
        <v>0</v>
      </c>
      <c r="AJ126" s="21">
        <f>'FACTORES EMISION CARBONO'!AH$5*'INVENTARIO PALTA'!AI5</f>
        <v>0</v>
      </c>
      <c r="AK126" s="21">
        <f>'FACTORES EMISION CARBONO'!AI$5*'INVENTARIO PALTA'!AJ5</f>
        <v>0</v>
      </c>
      <c r="AL126" s="21">
        <f>'FACTORES EMISION CARBONO'!AJ$5*'INVENTARIO PALTA'!AK5</f>
        <v>0</v>
      </c>
      <c r="AN126" s="23">
        <f>SUM(D126:AL126)</f>
        <v>0</v>
      </c>
      <c r="AO126">
        <f>AN126/'INVENTARIO PALTA'!AM5</f>
        <v>0</v>
      </c>
    </row>
    <row r="127" spans="1:45" hidden="1" x14ac:dyDescent="0.3">
      <c r="A127" s="7" t="s">
        <v>31</v>
      </c>
      <c r="B127" s="4">
        <v>2021</v>
      </c>
      <c r="C127" s="4" t="s">
        <v>4</v>
      </c>
      <c r="D127" s="21">
        <f>'FACTORES EMISION CARBONO'!B$5*'INVENTARIO PALTA'!C6</f>
        <v>0</v>
      </c>
      <c r="E127" s="21">
        <f>'FACTORES EMISION CARBONO'!C$5*'INVENTARIO PALTA'!D6</f>
        <v>0</v>
      </c>
      <c r="F127" s="21">
        <f>'FACTORES EMISION CARBONO'!D$5*'INVENTARIO PALTA'!E6</f>
        <v>0</v>
      </c>
      <c r="G127" s="21">
        <f>'FACTORES EMISION CARBONO'!E$5*'INVENTARIO PALTA'!F6</f>
        <v>0</v>
      </c>
      <c r="H127" s="21">
        <f>'FACTORES EMISION CARBONO'!F$5*'INVENTARIO PALTA'!G6</f>
        <v>0</v>
      </c>
      <c r="I127" s="21">
        <f>'FACTORES EMISION CARBONO'!G$5*'INVENTARIO PALTA'!H6</f>
        <v>0</v>
      </c>
      <c r="J127" s="21">
        <f>'FACTORES EMISION CARBONO'!H$5*'INVENTARIO PALTA'!I6</f>
        <v>0</v>
      </c>
      <c r="K127" s="21">
        <f>'FACTORES EMISION CARBONO'!I$5*'INVENTARIO PALTA'!J6</f>
        <v>0</v>
      </c>
      <c r="L127" s="21">
        <f>'FACTORES EMISION CARBONO'!J$5*'INVENTARIO PALTA'!K6</f>
        <v>0</v>
      </c>
      <c r="M127" s="21">
        <f>'FACTORES EMISION CARBONO'!K$5*'INVENTARIO PALTA'!L6</f>
        <v>0</v>
      </c>
      <c r="N127" s="21">
        <f>'FACTORES EMISION CARBONO'!L$5*'INVENTARIO PALTA'!M6</f>
        <v>0</v>
      </c>
      <c r="O127" s="21">
        <f>'FACTORES EMISION CARBONO'!M$5*'INVENTARIO PALTA'!N6</f>
        <v>0</v>
      </c>
      <c r="P127" s="21">
        <f>'FACTORES EMISION CARBONO'!N$5*'INVENTARIO PALTA'!O6</f>
        <v>0</v>
      </c>
      <c r="Q127" s="21">
        <f>'FACTORES EMISION CARBONO'!O$5*'INVENTARIO PALTA'!P6</f>
        <v>0</v>
      </c>
      <c r="R127" s="21">
        <f>'FACTORES EMISION CARBONO'!P$5*'INVENTARIO PALTA'!Q6</f>
        <v>0</v>
      </c>
      <c r="S127" s="21">
        <f>'FACTORES EMISION CARBONO'!Q$5*'INVENTARIO PALTA'!R6</f>
        <v>0</v>
      </c>
      <c r="T127" s="21">
        <f>'FACTORES EMISION CARBONO'!R$5*'INVENTARIO PALTA'!S6</f>
        <v>0</v>
      </c>
      <c r="U127" s="21">
        <f>'FACTORES EMISION CARBONO'!S$5*'INVENTARIO PALTA'!T6</f>
        <v>0</v>
      </c>
      <c r="V127" s="21">
        <f>'FACTORES EMISION CARBONO'!T$5*'INVENTARIO PALTA'!U6</f>
        <v>0</v>
      </c>
      <c r="W127" s="21">
        <f>'FACTORES EMISION CARBONO'!U$5*'INVENTARIO PALTA'!V6</f>
        <v>0</v>
      </c>
      <c r="X127" s="21">
        <f>'FACTORES EMISION CARBONO'!V$5*'INVENTARIO PALTA'!W6</f>
        <v>0</v>
      </c>
      <c r="Y127" s="21">
        <f>'FACTORES EMISION CARBONO'!W$5*'INVENTARIO PALTA'!X6</f>
        <v>0</v>
      </c>
      <c r="Z127" s="21">
        <f>'FACTORES EMISION CARBONO'!X$5*'INVENTARIO PALTA'!Y6</f>
        <v>0</v>
      </c>
      <c r="AA127" s="21">
        <f>'FACTORES EMISION CARBONO'!Y$5*'INVENTARIO PALTA'!Z6</f>
        <v>0</v>
      </c>
      <c r="AB127" s="21">
        <f>'FACTORES EMISION CARBONO'!Z$5*'INVENTARIO PALTA'!AA6</f>
        <v>0</v>
      </c>
      <c r="AC127" s="21">
        <f>'FACTORES EMISION CARBONO'!AA$5*'INVENTARIO PALTA'!AB6</f>
        <v>0</v>
      </c>
      <c r="AD127" s="21">
        <f>'FACTORES EMISION CARBONO'!AB$5*'INVENTARIO PALTA'!AC6</f>
        <v>0</v>
      </c>
      <c r="AE127" s="21">
        <f>'FACTORES EMISION CARBONO'!AC$5*'INVENTARIO PALTA'!AD6</f>
        <v>0</v>
      </c>
      <c r="AF127" s="21">
        <f>'FACTORES EMISION CARBONO'!AD$5*'INVENTARIO PALTA'!AE6</f>
        <v>0</v>
      </c>
      <c r="AG127" s="21">
        <f>'FACTORES EMISION CARBONO'!AE$5*'INVENTARIO PALTA'!AF6</f>
        <v>0</v>
      </c>
      <c r="AH127" s="21">
        <f>'FACTORES EMISION CARBONO'!AF$5*'INVENTARIO PALTA'!AG6</f>
        <v>0</v>
      </c>
      <c r="AI127" s="21">
        <f>'FACTORES EMISION CARBONO'!AG$5*'INVENTARIO PALTA'!AH6</f>
        <v>0</v>
      </c>
      <c r="AJ127" s="21">
        <f>'FACTORES EMISION CARBONO'!AH$5*'INVENTARIO PALTA'!AI6</f>
        <v>0</v>
      </c>
      <c r="AK127" s="21">
        <f>'FACTORES EMISION CARBONO'!AI$5*'INVENTARIO PALTA'!AJ6</f>
        <v>0</v>
      </c>
      <c r="AL127" s="21">
        <f>'FACTORES EMISION CARBONO'!AJ$5*'INVENTARIO PALTA'!AK6</f>
        <v>0</v>
      </c>
      <c r="AN127" s="23">
        <f t="shared" ref="AN127:AN149" si="5">SUM(D127:AL127)</f>
        <v>0</v>
      </c>
      <c r="AO127">
        <f>AN127/'INVENTARIO PALTA'!AM6</f>
        <v>0</v>
      </c>
    </row>
    <row r="128" spans="1:45" hidden="1" x14ac:dyDescent="0.3">
      <c r="A128" s="7" t="s">
        <v>31</v>
      </c>
      <c r="B128" s="4">
        <v>2021</v>
      </c>
      <c r="C128" s="4" t="s">
        <v>5</v>
      </c>
      <c r="D128" s="21">
        <f>'FACTORES EMISION CARBONO'!B$5*'INVENTARIO PALTA'!C7</f>
        <v>0</v>
      </c>
      <c r="E128" s="21">
        <f>'FACTORES EMISION CARBONO'!C$5*'INVENTARIO PALTA'!D7</f>
        <v>0</v>
      </c>
      <c r="F128" s="21">
        <f>'FACTORES EMISION CARBONO'!D$5*'INVENTARIO PALTA'!E7</f>
        <v>0</v>
      </c>
      <c r="G128" s="21">
        <f>'FACTORES EMISION CARBONO'!E$5*'INVENTARIO PALTA'!F7</f>
        <v>0</v>
      </c>
      <c r="H128" s="21">
        <f>'FACTORES EMISION CARBONO'!F$5*'INVENTARIO PALTA'!G7</f>
        <v>0</v>
      </c>
      <c r="I128" s="21">
        <f>'FACTORES EMISION CARBONO'!G$5*'INVENTARIO PALTA'!H7</f>
        <v>0</v>
      </c>
      <c r="J128" s="21">
        <f>'FACTORES EMISION CARBONO'!H$5*'INVENTARIO PALTA'!I7</f>
        <v>0</v>
      </c>
      <c r="K128" s="21">
        <f>'FACTORES EMISION CARBONO'!I$5*'INVENTARIO PALTA'!J7</f>
        <v>0</v>
      </c>
      <c r="L128" s="21">
        <f>'FACTORES EMISION CARBONO'!J$5*'INVENTARIO PALTA'!K7</f>
        <v>0</v>
      </c>
      <c r="M128" s="21">
        <f>'FACTORES EMISION CARBONO'!K$5*'INVENTARIO PALTA'!L7</f>
        <v>0</v>
      </c>
      <c r="N128" s="21">
        <f>'FACTORES EMISION CARBONO'!L$5*'INVENTARIO PALTA'!M7</f>
        <v>0</v>
      </c>
      <c r="O128" s="21">
        <f>'FACTORES EMISION CARBONO'!M$5*'INVENTARIO PALTA'!N7</f>
        <v>0</v>
      </c>
      <c r="P128" s="21">
        <f>'FACTORES EMISION CARBONO'!N$5*'INVENTARIO PALTA'!O7</f>
        <v>0</v>
      </c>
      <c r="Q128" s="21">
        <f>'FACTORES EMISION CARBONO'!O$5*'INVENTARIO PALTA'!P7</f>
        <v>0</v>
      </c>
      <c r="R128" s="21">
        <f>'FACTORES EMISION CARBONO'!P$5*'INVENTARIO PALTA'!Q7</f>
        <v>0</v>
      </c>
      <c r="S128" s="21">
        <f>'FACTORES EMISION CARBONO'!Q$5*'INVENTARIO PALTA'!R7</f>
        <v>0</v>
      </c>
      <c r="T128" s="21">
        <f>'FACTORES EMISION CARBONO'!R$5*'INVENTARIO PALTA'!S7</f>
        <v>0</v>
      </c>
      <c r="U128" s="21">
        <f>'FACTORES EMISION CARBONO'!S$5*'INVENTARIO PALTA'!T7</f>
        <v>0</v>
      </c>
      <c r="V128" s="21">
        <f>'FACTORES EMISION CARBONO'!T$5*'INVENTARIO PALTA'!U7</f>
        <v>0</v>
      </c>
      <c r="W128" s="21">
        <f>'FACTORES EMISION CARBONO'!U$5*'INVENTARIO PALTA'!V7</f>
        <v>0</v>
      </c>
      <c r="X128" s="21">
        <f>'FACTORES EMISION CARBONO'!V$5*'INVENTARIO PALTA'!W7</f>
        <v>0</v>
      </c>
      <c r="Y128" s="21">
        <f>'FACTORES EMISION CARBONO'!W$5*'INVENTARIO PALTA'!X7</f>
        <v>0</v>
      </c>
      <c r="Z128" s="21">
        <f>'FACTORES EMISION CARBONO'!X$5*'INVENTARIO PALTA'!Y7</f>
        <v>0</v>
      </c>
      <c r="AA128" s="21">
        <f>'FACTORES EMISION CARBONO'!Y$5*'INVENTARIO PALTA'!Z7</f>
        <v>0</v>
      </c>
      <c r="AB128" s="21">
        <f>'FACTORES EMISION CARBONO'!Z$5*'INVENTARIO PALTA'!AA7</f>
        <v>0</v>
      </c>
      <c r="AC128" s="21">
        <f>'FACTORES EMISION CARBONO'!AA$5*'INVENTARIO PALTA'!AB7</f>
        <v>0</v>
      </c>
      <c r="AD128" s="21">
        <f>'FACTORES EMISION CARBONO'!AB$5*'INVENTARIO PALTA'!AC7</f>
        <v>0</v>
      </c>
      <c r="AE128" s="21">
        <f>'FACTORES EMISION CARBONO'!AC$5*'INVENTARIO PALTA'!AD7</f>
        <v>0</v>
      </c>
      <c r="AF128" s="21">
        <f>'FACTORES EMISION CARBONO'!AD$5*'INVENTARIO PALTA'!AE7</f>
        <v>0</v>
      </c>
      <c r="AG128" s="21">
        <f>'FACTORES EMISION CARBONO'!AE$5*'INVENTARIO PALTA'!AF7</f>
        <v>0</v>
      </c>
      <c r="AH128" s="21">
        <f>'FACTORES EMISION CARBONO'!AF$5*'INVENTARIO PALTA'!AG7</f>
        <v>0</v>
      </c>
      <c r="AI128" s="21">
        <f>'FACTORES EMISION CARBONO'!AG$5*'INVENTARIO PALTA'!AH7</f>
        <v>0</v>
      </c>
      <c r="AJ128" s="21">
        <f>'FACTORES EMISION CARBONO'!AH$5*'INVENTARIO PALTA'!AI7</f>
        <v>0</v>
      </c>
      <c r="AK128" s="21">
        <f>'FACTORES EMISION CARBONO'!AI$5*'INVENTARIO PALTA'!AJ7</f>
        <v>0</v>
      </c>
      <c r="AL128" s="21">
        <f>'FACTORES EMISION CARBONO'!AJ$5*'INVENTARIO PALTA'!AK7</f>
        <v>0</v>
      </c>
      <c r="AN128" s="23">
        <f t="shared" si="5"/>
        <v>0</v>
      </c>
      <c r="AO128">
        <f>AN128/'INVENTARIO PALTA'!AM7</f>
        <v>0</v>
      </c>
      <c r="AQ128" s="18"/>
      <c r="AR128" s="18"/>
      <c r="AS128" s="18"/>
    </row>
    <row r="129" spans="1:41" hidden="1" x14ac:dyDescent="0.3">
      <c r="A129" s="7" t="s">
        <v>31</v>
      </c>
      <c r="B129" s="4">
        <v>2021</v>
      </c>
      <c r="C129" s="4" t="s">
        <v>6</v>
      </c>
      <c r="D129" s="21">
        <f>'FACTORES EMISION CARBONO'!B$5*'INVENTARIO PALTA'!C8</f>
        <v>0</v>
      </c>
      <c r="E129" s="21">
        <f>'FACTORES EMISION CARBONO'!C$5*'INVENTARIO PALTA'!D8</f>
        <v>0</v>
      </c>
      <c r="F129" s="21">
        <f>'FACTORES EMISION CARBONO'!D$5*'INVENTARIO PALTA'!E8</f>
        <v>0</v>
      </c>
      <c r="G129" s="21">
        <f>'FACTORES EMISION CARBONO'!E$5*'INVENTARIO PALTA'!F8</f>
        <v>0</v>
      </c>
      <c r="H129" s="21">
        <f>'FACTORES EMISION CARBONO'!F$5*'INVENTARIO PALTA'!G8</f>
        <v>0</v>
      </c>
      <c r="I129" s="21">
        <f>'FACTORES EMISION CARBONO'!G$5*'INVENTARIO PALTA'!H8</f>
        <v>0</v>
      </c>
      <c r="J129" s="21">
        <f>'FACTORES EMISION CARBONO'!H$5*'INVENTARIO PALTA'!I8</f>
        <v>0</v>
      </c>
      <c r="K129" s="21">
        <f>'FACTORES EMISION CARBONO'!I$5*'INVENTARIO PALTA'!J8</f>
        <v>0</v>
      </c>
      <c r="L129" s="21">
        <f>'FACTORES EMISION CARBONO'!J$5*'INVENTARIO PALTA'!K8</f>
        <v>0</v>
      </c>
      <c r="M129" s="21">
        <f>'FACTORES EMISION CARBONO'!K$5*'INVENTARIO PALTA'!L8</f>
        <v>0</v>
      </c>
      <c r="N129" s="21">
        <f>'FACTORES EMISION CARBONO'!L$5*'INVENTARIO PALTA'!M8</f>
        <v>0</v>
      </c>
      <c r="O129" s="21">
        <f>'FACTORES EMISION CARBONO'!M$5*'INVENTARIO PALTA'!N8</f>
        <v>0</v>
      </c>
      <c r="P129" s="21">
        <f>'FACTORES EMISION CARBONO'!N$5*'INVENTARIO PALTA'!O8</f>
        <v>0</v>
      </c>
      <c r="Q129" s="21">
        <f>'FACTORES EMISION CARBONO'!O$5*'INVENTARIO PALTA'!P8</f>
        <v>0</v>
      </c>
      <c r="R129" s="21">
        <f>'FACTORES EMISION CARBONO'!P$5*'INVENTARIO PALTA'!Q8</f>
        <v>0</v>
      </c>
      <c r="S129" s="21">
        <f>'FACTORES EMISION CARBONO'!Q$5*'INVENTARIO PALTA'!R8</f>
        <v>0</v>
      </c>
      <c r="T129" s="21">
        <f>'FACTORES EMISION CARBONO'!R$5*'INVENTARIO PALTA'!S8</f>
        <v>0</v>
      </c>
      <c r="U129" s="21">
        <f>'FACTORES EMISION CARBONO'!S$5*'INVENTARIO PALTA'!T8</f>
        <v>0</v>
      </c>
      <c r="V129" s="21">
        <f>'FACTORES EMISION CARBONO'!T$5*'INVENTARIO PALTA'!U8</f>
        <v>0</v>
      </c>
      <c r="W129" s="21">
        <f>'FACTORES EMISION CARBONO'!U$5*'INVENTARIO PALTA'!V8</f>
        <v>0</v>
      </c>
      <c r="X129" s="21">
        <f>'FACTORES EMISION CARBONO'!V$5*'INVENTARIO PALTA'!W8</f>
        <v>0</v>
      </c>
      <c r="Y129" s="21">
        <f>'FACTORES EMISION CARBONO'!W$5*'INVENTARIO PALTA'!X8</f>
        <v>0</v>
      </c>
      <c r="Z129" s="21">
        <f>'FACTORES EMISION CARBONO'!X$5*'INVENTARIO PALTA'!Y8</f>
        <v>0</v>
      </c>
      <c r="AA129" s="21">
        <f>'FACTORES EMISION CARBONO'!Y$5*'INVENTARIO PALTA'!Z8</f>
        <v>0</v>
      </c>
      <c r="AB129" s="21">
        <f>'FACTORES EMISION CARBONO'!Z$5*'INVENTARIO PALTA'!AA8</f>
        <v>0</v>
      </c>
      <c r="AC129" s="21">
        <f>'FACTORES EMISION CARBONO'!AA$5*'INVENTARIO PALTA'!AB8</f>
        <v>0</v>
      </c>
      <c r="AD129" s="21">
        <f>'FACTORES EMISION CARBONO'!AB$5*'INVENTARIO PALTA'!AC8</f>
        <v>0</v>
      </c>
      <c r="AE129" s="21">
        <f>'FACTORES EMISION CARBONO'!AC$5*'INVENTARIO PALTA'!AD8</f>
        <v>0</v>
      </c>
      <c r="AF129" s="21">
        <f>'FACTORES EMISION CARBONO'!AD$5*'INVENTARIO PALTA'!AE8</f>
        <v>0</v>
      </c>
      <c r="AG129" s="21">
        <f>'FACTORES EMISION CARBONO'!AE$5*'INVENTARIO PALTA'!AF8</f>
        <v>0</v>
      </c>
      <c r="AH129" s="21">
        <f>'FACTORES EMISION CARBONO'!AF$5*'INVENTARIO PALTA'!AG8</f>
        <v>0</v>
      </c>
      <c r="AI129" s="21">
        <f>'FACTORES EMISION CARBONO'!AG$5*'INVENTARIO PALTA'!AH8</f>
        <v>0</v>
      </c>
      <c r="AJ129" s="21">
        <f>'FACTORES EMISION CARBONO'!AH$5*'INVENTARIO PALTA'!AI8</f>
        <v>0</v>
      </c>
      <c r="AK129" s="21">
        <f>'FACTORES EMISION CARBONO'!AI$5*'INVENTARIO PALTA'!AJ8</f>
        <v>0</v>
      </c>
      <c r="AL129" s="21">
        <f>'FACTORES EMISION CARBONO'!AJ$5*'INVENTARIO PALTA'!AK8</f>
        <v>0</v>
      </c>
      <c r="AN129" s="23">
        <f t="shared" si="5"/>
        <v>0</v>
      </c>
      <c r="AO129">
        <f>AN129/'INVENTARIO PALTA'!AM8</f>
        <v>0</v>
      </c>
    </row>
    <row r="130" spans="1:41" hidden="1" x14ac:dyDescent="0.3">
      <c r="A130" s="7" t="s">
        <v>31</v>
      </c>
      <c r="B130" s="4">
        <v>2021</v>
      </c>
      <c r="C130" s="4" t="s">
        <v>7</v>
      </c>
      <c r="D130" s="21">
        <f>'FACTORES EMISION CARBONO'!B$5*'INVENTARIO PALTA'!C9</f>
        <v>0</v>
      </c>
      <c r="E130" s="21">
        <f>'FACTORES EMISION CARBONO'!C$5*'INVENTARIO PALTA'!D9</f>
        <v>0</v>
      </c>
      <c r="F130" s="21">
        <f>'FACTORES EMISION CARBONO'!D$5*'INVENTARIO PALTA'!E9</f>
        <v>0</v>
      </c>
      <c r="G130" s="21">
        <f>'FACTORES EMISION CARBONO'!E$5*'INVENTARIO PALTA'!F9</f>
        <v>0</v>
      </c>
      <c r="H130" s="21">
        <f>'FACTORES EMISION CARBONO'!F$5*'INVENTARIO PALTA'!G9</f>
        <v>0</v>
      </c>
      <c r="I130" s="21">
        <f>'FACTORES EMISION CARBONO'!G$5*'INVENTARIO PALTA'!H9</f>
        <v>0</v>
      </c>
      <c r="J130" s="21">
        <f>'FACTORES EMISION CARBONO'!H$5*'INVENTARIO PALTA'!I9</f>
        <v>0</v>
      </c>
      <c r="K130" s="21">
        <f>'FACTORES EMISION CARBONO'!I$5*'INVENTARIO PALTA'!J9</f>
        <v>0</v>
      </c>
      <c r="L130" s="21">
        <f>'FACTORES EMISION CARBONO'!J$5*'INVENTARIO PALTA'!K9</f>
        <v>0</v>
      </c>
      <c r="M130" s="21">
        <f>'FACTORES EMISION CARBONO'!K$5*'INVENTARIO PALTA'!L9</f>
        <v>0</v>
      </c>
      <c r="N130" s="21">
        <f>'FACTORES EMISION CARBONO'!L$5*'INVENTARIO PALTA'!M9</f>
        <v>0</v>
      </c>
      <c r="O130" s="21">
        <f>'FACTORES EMISION CARBONO'!M$5*'INVENTARIO PALTA'!N9</f>
        <v>0</v>
      </c>
      <c r="P130" s="21">
        <f>'FACTORES EMISION CARBONO'!N$5*'INVENTARIO PALTA'!O9</f>
        <v>0</v>
      </c>
      <c r="Q130" s="21">
        <f>'FACTORES EMISION CARBONO'!O$5*'INVENTARIO PALTA'!P9</f>
        <v>0</v>
      </c>
      <c r="R130" s="21">
        <f>'FACTORES EMISION CARBONO'!P$5*'INVENTARIO PALTA'!Q9</f>
        <v>0</v>
      </c>
      <c r="S130" s="21">
        <f>'FACTORES EMISION CARBONO'!Q$5*'INVENTARIO PALTA'!R9</f>
        <v>0</v>
      </c>
      <c r="T130" s="21">
        <f>'FACTORES EMISION CARBONO'!R$5*'INVENTARIO PALTA'!S9</f>
        <v>0</v>
      </c>
      <c r="U130" s="21">
        <f>'FACTORES EMISION CARBONO'!S$5*'INVENTARIO PALTA'!T9</f>
        <v>0</v>
      </c>
      <c r="V130" s="21">
        <f>'FACTORES EMISION CARBONO'!T$5*'INVENTARIO PALTA'!U9</f>
        <v>0</v>
      </c>
      <c r="W130" s="21">
        <f>'FACTORES EMISION CARBONO'!U$5*'INVENTARIO PALTA'!V9</f>
        <v>0</v>
      </c>
      <c r="X130" s="21">
        <f>'FACTORES EMISION CARBONO'!V$5*'INVENTARIO PALTA'!W9</f>
        <v>0</v>
      </c>
      <c r="Y130" s="21">
        <f>'FACTORES EMISION CARBONO'!W$5*'INVENTARIO PALTA'!X9</f>
        <v>0</v>
      </c>
      <c r="Z130" s="21">
        <f>'FACTORES EMISION CARBONO'!X$5*'INVENTARIO PALTA'!Y9</f>
        <v>0</v>
      </c>
      <c r="AA130" s="21">
        <f>'FACTORES EMISION CARBONO'!Y$5*'INVENTARIO PALTA'!Z9</f>
        <v>0</v>
      </c>
      <c r="AB130" s="21">
        <f>'FACTORES EMISION CARBONO'!Z$5*'INVENTARIO PALTA'!AA9</f>
        <v>0</v>
      </c>
      <c r="AC130" s="21">
        <f>'FACTORES EMISION CARBONO'!AA$5*'INVENTARIO PALTA'!AB9</f>
        <v>0</v>
      </c>
      <c r="AD130" s="21">
        <f>'FACTORES EMISION CARBONO'!AB$5*'INVENTARIO PALTA'!AC9</f>
        <v>0</v>
      </c>
      <c r="AE130" s="21">
        <f>'FACTORES EMISION CARBONO'!AC$5*'INVENTARIO PALTA'!AD9</f>
        <v>0</v>
      </c>
      <c r="AF130" s="21">
        <f>'FACTORES EMISION CARBONO'!AD$5*'INVENTARIO PALTA'!AE9</f>
        <v>0</v>
      </c>
      <c r="AG130" s="21">
        <f>'FACTORES EMISION CARBONO'!AE$5*'INVENTARIO PALTA'!AF9</f>
        <v>0</v>
      </c>
      <c r="AH130" s="21">
        <f>'FACTORES EMISION CARBONO'!AF$5*'INVENTARIO PALTA'!AG9</f>
        <v>0</v>
      </c>
      <c r="AI130" s="21">
        <f>'FACTORES EMISION CARBONO'!AG$5*'INVENTARIO PALTA'!AH9</f>
        <v>0</v>
      </c>
      <c r="AJ130" s="21">
        <f>'FACTORES EMISION CARBONO'!AH$5*'INVENTARIO PALTA'!AI9</f>
        <v>0</v>
      </c>
      <c r="AK130" s="21">
        <f>'FACTORES EMISION CARBONO'!AI$5*'INVENTARIO PALTA'!AJ9</f>
        <v>0</v>
      </c>
      <c r="AL130" s="21">
        <f>'FACTORES EMISION CARBONO'!AJ$5*'INVENTARIO PALTA'!AK9</f>
        <v>0</v>
      </c>
      <c r="AN130" s="23">
        <f t="shared" si="5"/>
        <v>0</v>
      </c>
      <c r="AO130">
        <f>AN130/'INVENTARIO PALTA'!AM9</f>
        <v>0</v>
      </c>
    </row>
    <row r="131" spans="1:41" hidden="1" x14ac:dyDescent="0.3">
      <c r="A131" s="7" t="s">
        <v>31</v>
      </c>
      <c r="B131" s="4">
        <v>2021</v>
      </c>
      <c r="C131" s="4" t="s">
        <v>8</v>
      </c>
      <c r="D131" s="21">
        <f>'FACTORES EMISION CARBONO'!B$5*'INVENTARIO PALTA'!C10</f>
        <v>0</v>
      </c>
      <c r="E131" s="21">
        <f>'FACTORES EMISION CARBONO'!C$5*'INVENTARIO PALTA'!D10</f>
        <v>0</v>
      </c>
      <c r="F131" s="21">
        <f>'FACTORES EMISION CARBONO'!D$5*'INVENTARIO PALTA'!E10</f>
        <v>0</v>
      </c>
      <c r="G131" s="21">
        <f>'FACTORES EMISION CARBONO'!E$5*'INVENTARIO PALTA'!F10</f>
        <v>0</v>
      </c>
      <c r="H131" s="21">
        <f>'FACTORES EMISION CARBONO'!F$5*'INVENTARIO PALTA'!G10</f>
        <v>0</v>
      </c>
      <c r="I131" s="21">
        <f>'FACTORES EMISION CARBONO'!G$5*'INVENTARIO PALTA'!H10</f>
        <v>0</v>
      </c>
      <c r="J131" s="21">
        <f>'FACTORES EMISION CARBONO'!H$5*'INVENTARIO PALTA'!I10</f>
        <v>0</v>
      </c>
      <c r="K131" s="21">
        <f>'FACTORES EMISION CARBONO'!I$5*'INVENTARIO PALTA'!J10</f>
        <v>0</v>
      </c>
      <c r="L131" s="21">
        <f>'FACTORES EMISION CARBONO'!J$5*'INVENTARIO PALTA'!K10</f>
        <v>0</v>
      </c>
      <c r="M131" s="21">
        <f>'FACTORES EMISION CARBONO'!K$5*'INVENTARIO PALTA'!L10</f>
        <v>0</v>
      </c>
      <c r="N131" s="21">
        <f>'FACTORES EMISION CARBONO'!L$5*'INVENTARIO PALTA'!M10</f>
        <v>0</v>
      </c>
      <c r="O131" s="21">
        <f>'FACTORES EMISION CARBONO'!M$5*'INVENTARIO PALTA'!N10</f>
        <v>0</v>
      </c>
      <c r="P131" s="21">
        <f>'FACTORES EMISION CARBONO'!N$5*'INVENTARIO PALTA'!O10</f>
        <v>0</v>
      </c>
      <c r="Q131" s="21">
        <f>'FACTORES EMISION CARBONO'!O$5*'INVENTARIO PALTA'!P10</f>
        <v>0</v>
      </c>
      <c r="R131" s="21">
        <f>'FACTORES EMISION CARBONO'!P$5*'INVENTARIO PALTA'!Q10</f>
        <v>0</v>
      </c>
      <c r="S131" s="21">
        <f>'FACTORES EMISION CARBONO'!Q$5*'INVENTARIO PALTA'!R10</f>
        <v>0</v>
      </c>
      <c r="T131" s="21">
        <f>'FACTORES EMISION CARBONO'!R$5*'INVENTARIO PALTA'!S10</f>
        <v>0</v>
      </c>
      <c r="U131" s="21">
        <f>'FACTORES EMISION CARBONO'!S$5*'INVENTARIO PALTA'!T10</f>
        <v>0</v>
      </c>
      <c r="V131" s="21">
        <f>'FACTORES EMISION CARBONO'!T$5*'INVENTARIO PALTA'!U10</f>
        <v>0</v>
      </c>
      <c r="W131" s="21">
        <f>'FACTORES EMISION CARBONO'!U$5*'INVENTARIO PALTA'!V10</f>
        <v>0</v>
      </c>
      <c r="X131" s="21">
        <f>'FACTORES EMISION CARBONO'!V$5*'INVENTARIO PALTA'!W10</f>
        <v>0</v>
      </c>
      <c r="Y131" s="21">
        <f>'FACTORES EMISION CARBONO'!W$5*'INVENTARIO PALTA'!X10</f>
        <v>0</v>
      </c>
      <c r="Z131" s="21">
        <f>'FACTORES EMISION CARBONO'!X$5*'INVENTARIO PALTA'!Y10</f>
        <v>0</v>
      </c>
      <c r="AA131" s="21">
        <f>'FACTORES EMISION CARBONO'!Y$5*'INVENTARIO PALTA'!Z10</f>
        <v>0</v>
      </c>
      <c r="AB131" s="21">
        <f>'FACTORES EMISION CARBONO'!Z$5*'INVENTARIO PALTA'!AA10</f>
        <v>0</v>
      </c>
      <c r="AC131" s="21">
        <f>'FACTORES EMISION CARBONO'!AA$5*'INVENTARIO PALTA'!AB10</f>
        <v>0</v>
      </c>
      <c r="AD131" s="21">
        <f>'FACTORES EMISION CARBONO'!AB$5*'INVENTARIO PALTA'!AC10</f>
        <v>0</v>
      </c>
      <c r="AE131" s="21">
        <f>'FACTORES EMISION CARBONO'!AC$5*'INVENTARIO PALTA'!AD10</f>
        <v>0</v>
      </c>
      <c r="AF131" s="21">
        <f>'FACTORES EMISION CARBONO'!AD$5*'INVENTARIO PALTA'!AE10</f>
        <v>0</v>
      </c>
      <c r="AG131" s="21">
        <f>'FACTORES EMISION CARBONO'!AE$5*'INVENTARIO PALTA'!AF10</f>
        <v>0</v>
      </c>
      <c r="AH131" s="21">
        <f>'FACTORES EMISION CARBONO'!AF$5*'INVENTARIO PALTA'!AG10</f>
        <v>0</v>
      </c>
      <c r="AI131" s="21">
        <f>'FACTORES EMISION CARBONO'!AG$5*'INVENTARIO PALTA'!AH10</f>
        <v>0</v>
      </c>
      <c r="AJ131" s="21">
        <f>'FACTORES EMISION CARBONO'!AH$5*'INVENTARIO PALTA'!AI10</f>
        <v>0</v>
      </c>
      <c r="AK131" s="21">
        <f>'FACTORES EMISION CARBONO'!AI$5*'INVENTARIO PALTA'!AJ10</f>
        <v>0</v>
      </c>
      <c r="AL131" s="21">
        <f>'FACTORES EMISION CARBONO'!AJ$5*'INVENTARIO PALTA'!AK10</f>
        <v>0</v>
      </c>
      <c r="AN131" s="23">
        <f t="shared" si="5"/>
        <v>0</v>
      </c>
      <c r="AO131">
        <f>AN131/'INVENTARIO PALTA'!AM10</f>
        <v>0</v>
      </c>
    </row>
    <row r="132" spans="1:41" hidden="1" x14ac:dyDescent="0.3">
      <c r="A132" s="7" t="s">
        <v>31</v>
      </c>
      <c r="B132" s="4">
        <v>2021</v>
      </c>
      <c r="C132" s="4" t="s">
        <v>9</v>
      </c>
      <c r="D132" s="21">
        <f>'FACTORES EMISION CARBONO'!B$5*'INVENTARIO PALTA'!C11</f>
        <v>0</v>
      </c>
      <c r="E132" s="21">
        <f>'FACTORES EMISION CARBONO'!C$5*'INVENTARIO PALTA'!D11</f>
        <v>0</v>
      </c>
      <c r="F132" s="21">
        <f>'FACTORES EMISION CARBONO'!D$5*'INVENTARIO PALTA'!E11</f>
        <v>0</v>
      </c>
      <c r="G132" s="21">
        <f>'FACTORES EMISION CARBONO'!E$5*'INVENTARIO PALTA'!F11</f>
        <v>0</v>
      </c>
      <c r="H132" s="21">
        <f>'FACTORES EMISION CARBONO'!F$5*'INVENTARIO PALTA'!G11</f>
        <v>0</v>
      </c>
      <c r="I132" s="21">
        <f>'FACTORES EMISION CARBONO'!G$5*'INVENTARIO PALTA'!H11</f>
        <v>0</v>
      </c>
      <c r="J132" s="21">
        <f>'FACTORES EMISION CARBONO'!H$5*'INVENTARIO PALTA'!I11</f>
        <v>0</v>
      </c>
      <c r="K132" s="21">
        <f>'FACTORES EMISION CARBONO'!I$5*'INVENTARIO PALTA'!J11</f>
        <v>0</v>
      </c>
      <c r="L132" s="21">
        <f>'FACTORES EMISION CARBONO'!J$5*'INVENTARIO PALTA'!K11</f>
        <v>0</v>
      </c>
      <c r="M132" s="21">
        <f>'FACTORES EMISION CARBONO'!K$5*'INVENTARIO PALTA'!L11</f>
        <v>0</v>
      </c>
      <c r="N132" s="21">
        <f>'FACTORES EMISION CARBONO'!L$5*'INVENTARIO PALTA'!M11</f>
        <v>0</v>
      </c>
      <c r="O132" s="21">
        <f>'FACTORES EMISION CARBONO'!M$5*'INVENTARIO PALTA'!N11</f>
        <v>0</v>
      </c>
      <c r="P132" s="21">
        <f>'FACTORES EMISION CARBONO'!N$5*'INVENTARIO PALTA'!O11</f>
        <v>0</v>
      </c>
      <c r="Q132" s="21">
        <f>'FACTORES EMISION CARBONO'!O$5*'INVENTARIO PALTA'!P11</f>
        <v>0</v>
      </c>
      <c r="R132" s="21">
        <f>'FACTORES EMISION CARBONO'!P$5*'INVENTARIO PALTA'!Q11</f>
        <v>0</v>
      </c>
      <c r="S132" s="21">
        <f>'FACTORES EMISION CARBONO'!Q$5*'INVENTARIO PALTA'!R11</f>
        <v>0</v>
      </c>
      <c r="T132" s="21">
        <f>'FACTORES EMISION CARBONO'!R$5*'INVENTARIO PALTA'!S11</f>
        <v>0</v>
      </c>
      <c r="U132" s="21">
        <f>'FACTORES EMISION CARBONO'!S$5*'INVENTARIO PALTA'!T11</f>
        <v>0</v>
      </c>
      <c r="V132" s="21">
        <f>'FACTORES EMISION CARBONO'!T$5*'INVENTARIO PALTA'!U11</f>
        <v>0</v>
      </c>
      <c r="W132" s="21">
        <f>'FACTORES EMISION CARBONO'!U$5*'INVENTARIO PALTA'!V11</f>
        <v>0</v>
      </c>
      <c r="X132" s="21">
        <f>'FACTORES EMISION CARBONO'!V$5*'INVENTARIO PALTA'!W11</f>
        <v>0</v>
      </c>
      <c r="Y132" s="21">
        <f>'FACTORES EMISION CARBONO'!W$5*'INVENTARIO PALTA'!X11</f>
        <v>0</v>
      </c>
      <c r="Z132" s="21">
        <f>'FACTORES EMISION CARBONO'!X$5*'INVENTARIO PALTA'!Y11</f>
        <v>0</v>
      </c>
      <c r="AA132" s="21">
        <f>'FACTORES EMISION CARBONO'!Y$5*'INVENTARIO PALTA'!Z11</f>
        <v>0</v>
      </c>
      <c r="AB132" s="21">
        <f>'FACTORES EMISION CARBONO'!Z$5*'INVENTARIO PALTA'!AA11</f>
        <v>0</v>
      </c>
      <c r="AC132" s="21">
        <f>'FACTORES EMISION CARBONO'!AA$5*'INVENTARIO PALTA'!AB11</f>
        <v>0</v>
      </c>
      <c r="AD132" s="21">
        <f>'FACTORES EMISION CARBONO'!AB$5*'INVENTARIO PALTA'!AC11</f>
        <v>0</v>
      </c>
      <c r="AE132" s="21">
        <f>'FACTORES EMISION CARBONO'!AC$5*'INVENTARIO PALTA'!AD11</f>
        <v>0</v>
      </c>
      <c r="AF132" s="21">
        <f>'FACTORES EMISION CARBONO'!AD$5*'INVENTARIO PALTA'!AE11</f>
        <v>0</v>
      </c>
      <c r="AG132" s="21">
        <f>'FACTORES EMISION CARBONO'!AE$5*'INVENTARIO PALTA'!AF11</f>
        <v>0</v>
      </c>
      <c r="AH132" s="21">
        <f>'FACTORES EMISION CARBONO'!AF$5*'INVENTARIO PALTA'!AG11</f>
        <v>0</v>
      </c>
      <c r="AI132" s="21">
        <f>'FACTORES EMISION CARBONO'!AG$5*'INVENTARIO PALTA'!AH11</f>
        <v>0</v>
      </c>
      <c r="AJ132" s="21">
        <f>'FACTORES EMISION CARBONO'!AH$5*'INVENTARIO PALTA'!AI11</f>
        <v>0</v>
      </c>
      <c r="AK132" s="21">
        <f>'FACTORES EMISION CARBONO'!AI$5*'INVENTARIO PALTA'!AJ11</f>
        <v>0</v>
      </c>
      <c r="AL132" s="21">
        <f>'FACTORES EMISION CARBONO'!AJ$5*'INVENTARIO PALTA'!AK11</f>
        <v>0</v>
      </c>
      <c r="AN132" s="23">
        <f t="shared" si="5"/>
        <v>0</v>
      </c>
      <c r="AO132">
        <f>AN132/'INVENTARIO PALTA'!AM11</f>
        <v>0</v>
      </c>
    </row>
    <row r="133" spans="1:41" hidden="1" x14ac:dyDescent="0.3">
      <c r="A133" s="7" t="s">
        <v>31</v>
      </c>
      <c r="B133" s="4">
        <v>2021</v>
      </c>
      <c r="C133" s="4" t="s">
        <v>10</v>
      </c>
      <c r="D133" s="21">
        <f>'FACTORES EMISION CARBONO'!B$5*'INVENTARIO PALTA'!C12</f>
        <v>0</v>
      </c>
      <c r="E133" s="21">
        <f>'FACTORES EMISION CARBONO'!C$5*'INVENTARIO PALTA'!D12</f>
        <v>0</v>
      </c>
      <c r="F133" s="21">
        <f>'FACTORES EMISION CARBONO'!D$5*'INVENTARIO PALTA'!E12</f>
        <v>0</v>
      </c>
      <c r="G133" s="21">
        <f>'FACTORES EMISION CARBONO'!E$5*'INVENTARIO PALTA'!F12</f>
        <v>0</v>
      </c>
      <c r="H133" s="21">
        <f>'FACTORES EMISION CARBONO'!F$5*'INVENTARIO PALTA'!G12</f>
        <v>0</v>
      </c>
      <c r="I133" s="21">
        <f>'FACTORES EMISION CARBONO'!G$5*'INVENTARIO PALTA'!H12</f>
        <v>0</v>
      </c>
      <c r="J133" s="21">
        <f>'FACTORES EMISION CARBONO'!H$5*'INVENTARIO PALTA'!I12</f>
        <v>0</v>
      </c>
      <c r="K133" s="21">
        <f>'FACTORES EMISION CARBONO'!I$5*'INVENTARIO PALTA'!J12</f>
        <v>0</v>
      </c>
      <c r="L133" s="21">
        <f>'FACTORES EMISION CARBONO'!J$5*'INVENTARIO PALTA'!K12</f>
        <v>0</v>
      </c>
      <c r="M133" s="21">
        <f>'FACTORES EMISION CARBONO'!K$5*'INVENTARIO PALTA'!L12</f>
        <v>0</v>
      </c>
      <c r="N133" s="21">
        <f>'FACTORES EMISION CARBONO'!L$5*'INVENTARIO PALTA'!M12</f>
        <v>0</v>
      </c>
      <c r="O133" s="21">
        <f>'FACTORES EMISION CARBONO'!M$5*'INVENTARIO PALTA'!N12</f>
        <v>0</v>
      </c>
      <c r="P133" s="21">
        <f>'FACTORES EMISION CARBONO'!N$5*'INVENTARIO PALTA'!O12</f>
        <v>0</v>
      </c>
      <c r="Q133" s="21">
        <f>'FACTORES EMISION CARBONO'!O$5*'INVENTARIO PALTA'!P12</f>
        <v>0</v>
      </c>
      <c r="R133" s="21">
        <f>'FACTORES EMISION CARBONO'!P$5*'INVENTARIO PALTA'!Q12</f>
        <v>0</v>
      </c>
      <c r="S133" s="21">
        <f>'FACTORES EMISION CARBONO'!Q$5*'INVENTARIO PALTA'!R12</f>
        <v>0</v>
      </c>
      <c r="T133" s="21">
        <f>'FACTORES EMISION CARBONO'!R$5*'INVENTARIO PALTA'!S12</f>
        <v>0</v>
      </c>
      <c r="U133" s="21">
        <f>'FACTORES EMISION CARBONO'!S$5*'INVENTARIO PALTA'!T12</f>
        <v>0</v>
      </c>
      <c r="V133" s="21">
        <f>'FACTORES EMISION CARBONO'!T$5*'INVENTARIO PALTA'!U12</f>
        <v>0</v>
      </c>
      <c r="W133" s="21">
        <f>'FACTORES EMISION CARBONO'!U$5*'INVENTARIO PALTA'!V12</f>
        <v>0</v>
      </c>
      <c r="X133" s="21">
        <f>'FACTORES EMISION CARBONO'!V$5*'INVENTARIO PALTA'!W12</f>
        <v>0</v>
      </c>
      <c r="Y133" s="21">
        <f>'FACTORES EMISION CARBONO'!W$5*'INVENTARIO PALTA'!X12</f>
        <v>0</v>
      </c>
      <c r="Z133" s="21">
        <f>'FACTORES EMISION CARBONO'!X$5*'INVENTARIO PALTA'!Y12</f>
        <v>0</v>
      </c>
      <c r="AA133" s="21">
        <f>'FACTORES EMISION CARBONO'!Y$5*'INVENTARIO PALTA'!Z12</f>
        <v>0</v>
      </c>
      <c r="AB133" s="21">
        <f>'FACTORES EMISION CARBONO'!Z$5*'INVENTARIO PALTA'!AA12</f>
        <v>0</v>
      </c>
      <c r="AC133" s="21">
        <f>'FACTORES EMISION CARBONO'!AA$5*'INVENTARIO PALTA'!AB12</f>
        <v>0</v>
      </c>
      <c r="AD133" s="21">
        <f>'FACTORES EMISION CARBONO'!AB$5*'INVENTARIO PALTA'!AC12</f>
        <v>0</v>
      </c>
      <c r="AE133" s="21">
        <f>'FACTORES EMISION CARBONO'!AC$5*'INVENTARIO PALTA'!AD12</f>
        <v>0</v>
      </c>
      <c r="AF133" s="21">
        <f>'FACTORES EMISION CARBONO'!AD$5*'INVENTARIO PALTA'!AE12</f>
        <v>0</v>
      </c>
      <c r="AG133" s="21">
        <f>'FACTORES EMISION CARBONO'!AE$5*'INVENTARIO PALTA'!AF12</f>
        <v>0</v>
      </c>
      <c r="AH133" s="21">
        <f>'FACTORES EMISION CARBONO'!AF$5*'INVENTARIO PALTA'!AG12</f>
        <v>0</v>
      </c>
      <c r="AI133" s="21">
        <f>'FACTORES EMISION CARBONO'!AG$5*'INVENTARIO PALTA'!AH12</f>
        <v>0</v>
      </c>
      <c r="AJ133" s="21">
        <f>'FACTORES EMISION CARBONO'!AH$5*'INVENTARIO PALTA'!AI12</f>
        <v>0</v>
      </c>
      <c r="AK133" s="21">
        <f>'FACTORES EMISION CARBONO'!AI$5*'INVENTARIO PALTA'!AJ12</f>
        <v>0</v>
      </c>
      <c r="AL133" s="21">
        <f>'FACTORES EMISION CARBONO'!AJ$5*'INVENTARIO PALTA'!AK12</f>
        <v>0</v>
      </c>
      <c r="AN133" s="23">
        <f t="shared" si="5"/>
        <v>0</v>
      </c>
      <c r="AO133">
        <f>AN133/'INVENTARIO PALTA'!AM12</f>
        <v>0</v>
      </c>
    </row>
    <row r="134" spans="1:41" hidden="1" x14ac:dyDescent="0.3">
      <c r="A134" s="7" t="s">
        <v>31</v>
      </c>
      <c r="B134">
        <v>2021</v>
      </c>
      <c r="C134" t="s">
        <v>11</v>
      </c>
      <c r="D134" s="32">
        <f>'FACTORES EMISION CARBONO'!B$5*'INVENTARIO PALTA'!C13</f>
        <v>0</v>
      </c>
      <c r="E134" s="32">
        <f>'FACTORES EMISION CARBONO'!C$5*'INVENTARIO PALTA'!D13</f>
        <v>0</v>
      </c>
      <c r="F134" s="32">
        <f>'FACTORES EMISION CARBONO'!D$5*'INVENTARIO PALTA'!E13</f>
        <v>0</v>
      </c>
      <c r="G134" s="32">
        <f>'FACTORES EMISION CARBONO'!E$5*'INVENTARIO PALTA'!F13</f>
        <v>0</v>
      </c>
      <c r="H134" s="32">
        <f>'FACTORES EMISION CARBONO'!F$5*'INVENTARIO PALTA'!G13</f>
        <v>0</v>
      </c>
      <c r="I134" s="32">
        <f>'FACTORES EMISION CARBONO'!G$5*'INVENTARIO PALTA'!H13</f>
        <v>0</v>
      </c>
      <c r="J134" s="32">
        <f>'FACTORES EMISION CARBONO'!H$5*'INVENTARIO PALTA'!I13</f>
        <v>1779.7395000000001</v>
      </c>
      <c r="K134" s="32">
        <f>'FACTORES EMISION CARBONO'!I$5*'INVENTARIO PALTA'!J13</f>
        <v>-0.46349999999999997</v>
      </c>
      <c r="L134" s="32">
        <f>'FACTORES EMISION CARBONO'!J$5*'INVENTARIO PALTA'!K13</f>
        <v>1083.9950000000001</v>
      </c>
      <c r="M134" s="32">
        <f>'FACTORES EMISION CARBONO'!K$5*'INVENTARIO PALTA'!L13</f>
        <v>90576.368499999997</v>
      </c>
      <c r="N134" s="32">
        <f>'FACTORES EMISION CARBONO'!L$5*'INVENTARIO PALTA'!M13</f>
        <v>626.23620000000005</v>
      </c>
      <c r="O134" s="32">
        <f>'FACTORES EMISION CARBONO'!M$5*'INVENTARIO PALTA'!N13</f>
        <v>2776.7469299999998</v>
      </c>
      <c r="P134" s="32">
        <f>'FACTORES EMISION CARBONO'!N$5*'INVENTARIO PALTA'!O13</f>
        <v>246.11001999999999</v>
      </c>
      <c r="Q134" s="32">
        <f>'FACTORES EMISION CARBONO'!O$5*'INVENTARIO PALTA'!P13</f>
        <v>20.297879999999999</v>
      </c>
      <c r="R134" s="32">
        <f>'FACTORES EMISION CARBONO'!P$5*'INVENTARIO PALTA'!Q13</f>
        <v>1303.2683199999999</v>
      </c>
      <c r="S134" s="32">
        <f>'FACTORES EMISION CARBONO'!Q$5*'INVENTARIO PALTA'!R13</f>
        <v>13.16924</v>
      </c>
      <c r="T134" s="32">
        <f>'FACTORES EMISION CARBONO'!R$5*'INVENTARIO PALTA'!S13</f>
        <v>0</v>
      </c>
      <c r="U134" s="32">
        <f>'FACTORES EMISION CARBONO'!S$5*'INVENTARIO PALTA'!T13</f>
        <v>0</v>
      </c>
      <c r="V134" s="32">
        <f>'FACTORES EMISION CARBONO'!T$5*'INVENTARIO PALTA'!U13</f>
        <v>0</v>
      </c>
      <c r="W134" s="32">
        <f>'FACTORES EMISION CARBONO'!U$5*'INVENTARIO PALTA'!V13</f>
        <v>19.295500000000001</v>
      </c>
      <c r="X134" s="32">
        <f>'FACTORES EMISION CARBONO'!V$5*'INVENTARIO PALTA'!W13</f>
        <v>1067.8500000000001</v>
      </c>
      <c r="Y134" s="32">
        <f>'FACTORES EMISION CARBONO'!W$5*'INVENTARIO PALTA'!X13</f>
        <v>659.75250666000011</v>
      </c>
      <c r="Z134" s="32">
        <f>'FACTORES EMISION CARBONO'!X$5*'INVENTARIO PALTA'!Y13</f>
        <v>12.80598</v>
      </c>
      <c r="AA134" s="32">
        <f>'FACTORES EMISION CARBONO'!Y$5*'INVENTARIO PALTA'!Z13</f>
        <v>0</v>
      </c>
      <c r="AB134" s="32">
        <f>'FACTORES EMISION CARBONO'!Z$5*'INVENTARIO PALTA'!AA13</f>
        <v>0</v>
      </c>
      <c r="AC134" s="32">
        <f>'FACTORES EMISION CARBONO'!AA$5*'INVENTARIO PALTA'!AB13</f>
        <v>745057.56780000008</v>
      </c>
      <c r="AD134" s="32">
        <f>'FACTORES EMISION CARBONO'!AB$5*'INVENTARIO PALTA'!AC13</f>
        <v>0</v>
      </c>
      <c r="AE134" s="32">
        <f>'FACTORES EMISION CARBONO'!AC$5*'INVENTARIO PALTA'!AD13</f>
        <v>0</v>
      </c>
      <c r="AF134" s="32">
        <f>'FACTORES EMISION CARBONO'!AD$5*'INVENTARIO PALTA'!AE13</f>
        <v>0</v>
      </c>
      <c r="AG134" s="32">
        <f>'FACTORES EMISION CARBONO'!AE$5*'INVENTARIO PALTA'!AF13</f>
        <v>0</v>
      </c>
      <c r="AH134" s="32">
        <f>'FACTORES EMISION CARBONO'!AF$5*'INVENTARIO PALTA'!AG13</f>
        <v>0</v>
      </c>
      <c r="AI134" s="32">
        <f>'FACTORES EMISION CARBONO'!AG$5*'INVENTARIO PALTA'!AH13</f>
        <v>0</v>
      </c>
      <c r="AJ134" s="32">
        <f>'FACTORES EMISION CARBONO'!AH$5*'INVENTARIO PALTA'!AI13</f>
        <v>0</v>
      </c>
      <c r="AK134" s="32">
        <f>'FACTORES EMISION CARBONO'!AI$5*'INVENTARIO PALTA'!AJ13</f>
        <v>0</v>
      </c>
      <c r="AL134" s="32">
        <f>'FACTORES EMISION CARBONO'!AJ$5*'INVENTARIO PALTA'!AK13</f>
        <v>0</v>
      </c>
      <c r="AN134" s="23">
        <f t="shared" si="5"/>
        <v>845242.73987666005</v>
      </c>
      <c r="AO134">
        <f>AN134/'INVENTARIO PALTA'!AM13</f>
        <v>845242.73987666005</v>
      </c>
    </row>
    <row r="135" spans="1:41" hidden="1" x14ac:dyDescent="0.3">
      <c r="A135" s="7" t="s">
        <v>31</v>
      </c>
      <c r="B135">
        <v>2021</v>
      </c>
      <c r="C135" t="s">
        <v>12</v>
      </c>
      <c r="D135" s="23">
        <f>'FACTORES EMISION CARBONO'!B$5*'INVENTARIO PALTA'!C14</f>
        <v>0</v>
      </c>
      <c r="E135" s="23">
        <f>'FACTORES EMISION CARBONO'!C$5*'INVENTARIO PALTA'!D14</f>
        <v>0</v>
      </c>
      <c r="F135" s="23">
        <f>'FACTORES EMISION CARBONO'!D$5*'INVENTARIO PALTA'!E14</f>
        <v>0</v>
      </c>
      <c r="G135" s="23">
        <f>'FACTORES EMISION CARBONO'!E$5*'INVENTARIO PALTA'!F14</f>
        <v>0</v>
      </c>
      <c r="H135" s="23">
        <f>'FACTORES EMISION CARBONO'!F$5*'INVENTARIO PALTA'!G14</f>
        <v>0</v>
      </c>
      <c r="I135" s="23">
        <f>'FACTORES EMISION CARBONO'!G$5*'INVENTARIO PALTA'!H14</f>
        <v>441.63</v>
      </c>
      <c r="J135" s="23">
        <f>'FACTORES EMISION CARBONO'!H$5*'INVENTARIO PALTA'!I14</f>
        <v>5176.49946</v>
      </c>
      <c r="K135" s="23">
        <f>'FACTORES EMISION CARBONO'!I$5*'INVENTARIO PALTA'!J14</f>
        <v>0</v>
      </c>
      <c r="L135" s="23">
        <f>'FACTORES EMISION CARBONO'!J$5*'INVENTARIO PALTA'!K14</f>
        <v>2839.67272</v>
      </c>
      <c r="M135" s="23">
        <f>'FACTORES EMISION CARBONO'!K$5*'INVENTARIO PALTA'!L14</f>
        <v>266.33051399999999</v>
      </c>
      <c r="N135" s="23">
        <f>'FACTORES EMISION CARBONO'!L$5*'INVENTARIO PALTA'!M14</f>
        <v>600.14302499999997</v>
      </c>
      <c r="O135" s="23">
        <f>'FACTORES EMISION CARBONO'!M$5*'INVENTARIO PALTA'!N14</f>
        <v>2867.4755215499999</v>
      </c>
      <c r="P135" s="23">
        <f>'FACTORES EMISION CARBONO'!N$5*'INVENTARIO PALTA'!O14</f>
        <v>130.29354000000001</v>
      </c>
      <c r="Q135" s="23">
        <f>'FACTORES EMISION CARBONO'!O$5*'INVENTARIO PALTA'!P14</f>
        <v>28.755330000000001</v>
      </c>
      <c r="R135" s="23">
        <f>'FACTORES EMISION CARBONO'!P$5*'INVENTARIO PALTA'!Q14</f>
        <v>637.46820000000002</v>
      </c>
      <c r="S135" s="23">
        <f>'FACTORES EMISION CARBONO'!Q$5*'INVENTARIO PALTA'!R14</f>
        <v>243.89432479999999</v>
      </c>
      <c r="T135" s="23">
        <f>'FACTORES EMISION CARBONO'!R$5*'INVENTARIO PALTA'!S14</f>
        <v>0</v>
      </c>
      <c r="U135" s="23">
        <f>'FACTORES EMISION CARBONO'!S$5*'INVENTARIO PALTA'!T14</f>
        <v>0</v>
      </c>
      <c r="V135" s="23">
        <f>'FACTORES EMISION CARBONO'!T$5*'INVENTARIO PALTA'!U14</f>
        <v>1123.18941</v>
      </c>
      <c r="W135" s="23">
        <f>'FACTORES EMISION CARBONO'!U$5*'INVENTARIO PALTA'!V14</f>
        <v>0</v>
      </c>
      <c r="X135" s="23">
        <f>'FACTORES EMISION CARBONO'!V$5*'INVENTARIO PALTA'!W14</f>
        <v>2331.7775999999999</v>
      </c>
      <c r="Y135" s="23">
        <f>'FACTORES EMISION CARBONO'!W$5*'INVENTARIO PALTA'!X14</f>
        <v>6.9154527000000003</v>
      </c>
      <c r="Z135" s="23">
        <f>'FACTORES EMISION CARBONO'!X$5*'INVENTARIO PALTA'!Y14</f>
        <v>0</v>
      </c>
      <c r="AA135" s="23">
        <f>'FACTORES EMISION CARBONO'!Y$5*'INVENTARIO PALTA'!Z14</f>
        <v>34.293599999999998</v>
      </c>
      <c r="AB135" s="23">
        <f>'FACTORES EMISION CARBONO'!Z$5*'INVENTARIO PALTA'!AA14</f>
        <v>807.22980000000007</v>
      </c>
      <c r="AC135" s="23">
        <f>'FACTORES EMISION CARBONO'!AA$5*'INVENTARIO PALTA'!AB14</f>
        <v>5885.7120000000004</v>
      </c>
      <c r="AD135" s="23">
        <f>'FACTORES EMISION CARBONO'!AB$5*'INVENTARIO PALTA'!AC14</f>
        <v>34329.050640000001</v>
      </c>
      <c r="AE135" s="23">
        <f>'FACTORES EMISION CARBONO'!AC$5*'INVENTARIO PALTA'!AD14</f>
        <v>0</v>
      </c>
      <c r="AF135" s="23">
        <f>'FACTORES EMISION CARBONO'!AD$5*'INVENTARIO PALTA'!AE14</f>
        <v>0</v>
      </c>
      <c r="AG135" s="23">
        <f>'FACTORES EMISION CARBONO'!AE$5*'INVENTARIO PALTA'!AF14</f>
        <v>0</v>
      </c>
      <c r="AH135" s="23">
        <f>'FACTORES EMISION CARBONO'!AF$5*'INVENTARIO PALTA'!AG14</f>
        <v>0</v>
      </c>
      <c r="AI135" s="23">
        <f>'FACTORES EMISION CARBONO'!AG$5*'INVENTARIO PALTA'!AH14</f>
        <v>0</v>
      </c>
      <c r="AJ135" s="23">
        <f>'FACTORES EMISION CARBONO'!AH$5*'INVENTARIO PALTA'!AI14</f>
        <v>0</v>
      </c>
      <c r="AK135" s="23">
        <f>'FACTORES EMISION CARBONO'!AI$5*'INVENTARIO PALTA'!AJ14</f>
        <v>0</v>
      </c>
      <c r="AL135" s="23">
        <f>'FACTORES EMISION CARBONO'!AJ$5*'INVENTARIO PALTA'!AK14</f>
        <v>0</v>
      </c>
      <c r="AN135" s="23">
        <f t="shared" si="5"/>
        <v>57750.331138050002</v>
      </c>
      <c r="AO135">
        <f>AN135/'INVENTARIO PALTA'!AM14</f>
        <v>57750.331138050002</v>
      </c>
    </row>
    <row r="136" spans="1:41" hidden="1" x14ac:dyDescent="0.3">
      <c r="A136" s="7" t="s">
        <v>31</v>
      </c>
      <c r="B136" s="4">
        <v>2021</v>
      </c>
      <c r="C136" s="4" t="s">
        <v>13</v>
      </c>
      <c r="D136" s="21">
        <f>'FACTORES EMISION CARBONO'!B$5*'INVENTARIO PALTA'!C15</f>
        <v>0</v>
      </c>
      <c r="E136" s="21">
        <f>'FACTORES EMISION CARBONO'!C$5*'INVENTARIO PALTA'!D15</f>
        <v>0</v>
      </c>
      <c r="F136" s="21">
        <f>'FACTORES EMISION CARBONO'!D$5*'INVENTARIO PALTA'!E15</f>
        <v>0</v>
      </c>
      <c r="G136" s="21">
        <f>'FACTORES EMISION CARBONO'!E$5*'INVENTARIO PALTA'!F15</f>
        <v>0</v>
      </c>
      <c r="H136" s="21">
        <f>'FACTORES EMISION CARBONO'!F$5*'INVENTARIO PALTA'!G15</f>
        <v>0</v>
      </c>
      <c r="I136" s="21">
        <f>'FACTORES EMISION CARBONO'!G$5*'INVENTARIO PALTA'!H15</f>
        <v>620.38499999999999</v>
      </c>
      <c r="J136" s="21">
        <f>'FACTORES EMISION CARBONO'!H$5*'INVENTARIO PALTA'!I15</f>
        <v>1190.8999739999999</v>
      </c>
      <c r="K136" s="21">
        <f>'FACTORES EMISION CARBONO'!I$5*'INVENTARIO PALTA'!J15</f>
        <v>0</v>
      </c>
      <c r="L136" s="21">
        <f>'FACTORES EMISION CARBONO'!J$5*'INVENTARIO PALTA'!K15</f>
        <v>4392.9193009999999</v>
      </c>
      <c r="M136" s="21">
        <f>'FACTORES EMISION CARBONO'!K$5*'INVENTARIO PALTA'!L15</f>
        <v>11730.539486</v>
      </c>
      <c r="N136" s="21">
        <f>'FACTORES EMISION CARBONO'!L$5*'INVENTARIO PALTA'!M15</f>
        <v>452.2817</v>
      </c>
      <c r="O136" s="21">
        <f>'FACTORES EMISION CARBONO'!M$5*'INVENTARIO PALTA'!N15</f>
        <v>1829.6394499999999</v>
      </c>
      <c r="P136" s="21">
        <f>'FACTORES EMISION CARBONO'!N$5*'INVENTARIO PALTA'!O15</f>
        <v>144.7706</v>
      </c>
      <c r="Q136" s="21">
        <f>'FACTORES EMISION CARBONO'!O$5*'INVENTARIO PALTA'!P15</f>
        <v>50.744699999999995</v>
      </c>
      <c r="R136" s="21">
        <f>'FACTORES EMISION CARBONO'!P$5*'INVENTARIO PALTA'!Q15</f>
        <v>311.65111999999999</v>
      </c>
      <c r="S136" s="21">
        <f>'FACTORES EMISION CARBONO'!Q$5*'INVENTARIO PALTA'!R15</f>
        <v>164.6155</v>
      </c>
      <c r="T136" s="21">
        <f>'FACTORES EMISION CARBONO'!R$5*'INVENTARIO PALTA'!S15</f>
        <v>0</v>
      </c>
      <c r="U136" s="21">
        <f>'FACTORES EMISION CARBONO'!S$5*'INVENTARIO PALTA'!T15</f>
        <v>0</v>
      </c>
      <c r="V136" s="21">
        <f>'FACTORES EMISION CARBONO'!T$5*'INVENTARIO PALTA'!U15</f>
        <v>0</v>
      </c>
      <c r="W136" s="21">
        <f>'FACTORES EMISION CARBONO'!U$5*'INVENTARIO PALTA'!V15</f>
        <v>472.71000000000004</v>
      </c>
      <c r="X136" s="21">
        <f>'FACTORES EMISION CARBONO'!V$5*'INVENTARIO PALTA'!W15</f>
        <v>5602.6530000000002</v>
      </c>
      <c r="Y136" s="21">
        <f>'FACTORES EMISION CARBONO'!W$5*'INVENTARIO PALTA'!X15</f>
        <v>144.74821062000001</v>
      </c>
      <c r="Z136" s="21">
        <f>'FACTORES EMISION CARBONO'!X$5*'INVENTARIO PALTA'!Y15</f>
        <v>51.22392</v>
      </c>
      <c r="AA136" s="21">
        <f>'FACTORES EMISION CARBONO'!Y$5*'INVENTARIO PALTA'!Z15</f>
        <v>0</v>
      </c>
      <c r="AB136" s="21">
        <f>'FACTORES EMISION CARBONO'!Z$5*'INVENTARIO PALTA'!AA15</f>
        <v>484.33788000000004</v>
      </c>
      <c r="AC136" s="21">
        <f>'FACTORES EMISION CARBONO'!AA$5*'INVENTARIO PALTA'!AB15</f>
        <v>9564.2820000000011</v>
      </c>
      <c r="AD136" s="21">
        <f>'FACTORES EMISION CARBONO'!AB$5*'INVENTARIO PALTA'!AC15</f>
        <v>21203.237160000001</v>
      </c>
      <c r="AE136" s="21">
        <f>'FACTORES EMISION CARBONO'!AC$5*'INVENTARIO PALTA'!AD15</f>
        <v>0</v>
      </c>
      <c r="AF136" s="21">
        <f>'FACTORES EMISION CARBONO'!AD$5*'INVENTARIO PALTA'!AE15</f>
        <v>0</v>
      </c>
      <c r="AG136" s="21">
        <f>'FACTORES EMISION CARBONO'!AE$5*'INVENTARIO PALTA'!AF15</f>
        <v>0</v>
      </c>
      <c r="AH136" s="21">
        <f>'FACTORES EMISION CARBONO'!AF$5*'INVENTARIO PALTA'!AG15</f>
        <v>0</v>
      </c>
      <c r="AI136" s="21">
        <f>'FACTORES EMISION CARBONO'!AG$5*'INVENTARIO PALTA'!AH15</f>
        <v>0</v>
      </c>
      <c r="AJ136" s="21">
        <f>'FACTORES EMISION CARBONO'!AH$5*'INVENTARIO PALTA'!AI15</f>
        <v>0</v>
      </c>
      <c r="AK136" s="21">
        <f>'FACTORES EMISION CARBONO'!AI$5*'INVENTARIO PALTA'!AJ15</f>
        <v>0</v>
      </c>
      <c r="AL136" s="21">
        <f>'FACTORES EMISION CARBONO'!AJ$5*'INVENTARIO PALTA'!AK15</f>
        <v>0</v>
      </c>
      <c r="AN136" s="23">
        <f t="shared" si="5"/>
        <v>58411.639001619988</v>
      </c>
      <c r="AO136">
        <f>AN136/'INVENTARIO PALTA'!AM15</f>
        <v>58411.639001619988</v>
      </c>
    </row>
    <row r="137" spans="1:41" hidden="1" x14ac:dyDescent="0.3">
      <c r="A137" s="7" t="s">
        <v>31</v>
      </c>
      <c r="B137" s="4">
        <v>2021</v>
      </c>
      <c r="C137" s="4" t="s">
        <v>14</v>
      </c>
      <c r="D137" s="21">
        <f>'FACTORES EMISION CARBONO'!B$5*'INVENTARIO PALTA'!C16</f>
        <v>0</v>
      </c>
      <c r="E137" s="21">
        <f>'FACTORES EMISION CARBONO'!C$5*'INVENTARIO PALTA'!D16</f>
        <v>0</v>
      </c>
      <c r="F137" s="21">
        <f>'FACTORES EMISION CARBONO'!D$5*'INVENTARIO PALTA'!E16</f>
        <v>0</v>
      </c>
      <c r="G137" s="21">
        <f>'FACTORES EMISION CARBONO'!E$5*'INVENTARIO PALTA'!F16</f>
        <v>0</v>
      </c>
      <c r="H137" s="21">
        <f>'FACTORES EMISION CARBONO'!F$5*'INVENTARIO PALTA'!G16</f>
        <v>0</v>
      </c>
      <c r="I137" s="21">
        <f>'FACTORES EMISION CARBONO'!G$5*'INVENTARIO PALTA'!H16</f>
        <v>262.875</v>
      </c>
      <c r="J137" s="21">
        <f>'FACTORES EMISION CARBONO'!H$5*'INVENTARIO PALTA'!I16</f>
        <v>444.42637800000006</v>
      </c>
      <c r="K137" s="21">
        <f>'FACTORES EMISION CARBONO'!I$5*'INVENTARIO PALTA'!J16</f>
        <v>0</v>
      </c>
      <c r="L137" s="21">
        <f>'FACTORES EMISION CARBONO'!J$5*'INVENTARIO PALTA'!K16</f>
        <v>333.02297300000004</v>
      </c>
      <c r="M137" s="21">
        <f>'FACTORES EMISION CARBONO'!K$5*'INVENTARIO PALTA'!L16</f>
        <v>2399.3739999999998</v>
      </c>
      <c r="N137" s="21">
        <f>'FACTORES EMISION CARBONO'!L$5*'INVENTARIO PALTA'!M16</f>
        <v>139.1636</v>
      </c>
      <c r="O137" s="21">
        <f>'FACTORES EMISION CARBONO'!M$5*'INVENTARIO PALTA'!N16</f>
        <v>2001.8408099999999</v>
      </c>
      <c r="P137" s="21">
        <f>'FACTORES EMISION CARBONO'!N$5*'INVENTARIO PALTA'!O16</f>
        <v>115.81648</v>
      </c>
      <c r="Q137" s="21">
        <f>'FACTORES EMISION CARBONO'!O$5*'INVENTARIO PALTA'!P16</f>
        <v>22.835114999999998</v>
      </c>
      <c r="R137" s="21">
        <f>'FACTORES EMISION CARBONO'!P$5*'INVENTARIO PALTA'!Q16</f>
        <v>439.14476000000002</v>
      </c>
      <c r="S137" s="21">
        <f>'FACTORES EMISION CARBONO'!Q$5*'INVENTARIO PALTA'!R16</f>
        <v>52.676960000000001</v>
      </c>
      <c r="T137" s="21">
        <f>'FACTORES EMISION CARBONO'!R$5*'INVENTARIO PALTA'!S16</f>
        <v>0</v>
      </c>
      <c r="U137" s="21">
        <f>'FACTORES EMISION CARBONO'!S$5*'INVENTARIO PALTA'!T16</f>
        <v>0</v>
      </c>
      <c r="V137" s="21">
        <f>'FACTORES EMISION CARBONO'!T$5*'INVENTARIO PALTA'!U16</f>
        <v>6.8696599999999997</v>
      </c>
      <c r="W137" s="21">
        <f>'FACTORES EMISION CARBONO'!U$5*'INVENTARIO PALTA'!V16</f>
        <v>0</v>
      </c>
      <c r="X137" s="21">
        <f>'FACTORES EMISION CARBONO'!V$5*'INVENTARIO PALTA'!W16</f>
        <v>1525.5</v>
      </c>
      <c r="Y137" s="21">
        <f>'FACTORES EMISION CARBONO'!W$5*'INVENTARIO PALTA'!X16</f>
        <v>6.8696550000000007</v>
      </c>
      <c r="Z137" s="21">
        <f>'FACTORES EMISION CARBONO'!X$5*'INVENTARIO PALTA'!Y16</f>
        <v>96.044849999999997</v>
      </c>
      <c r="AA137" s="21">
        <f>'FACTORES EMISION CARBONO'!Y$5*'INVENTARIO PALTA'!Z16</f>
        <v>0</v>
      </c>
      <c r="AB137" s="21">
        <f>'FACTORES EMISION CARBONO'!Z$5*'INVENTARIO PALTA'!AA16</f>
        <v>1130.1217200000001</v>
      </c>
      <c r="AC137" s="21">
        <f>'FACTORES EMISION CARBONO'!AA$5*'INVENTARIO PALTA'!AB16</f>
        <v>0</v>
      </c>
      <c r="AD137" s="21">
        <f>'FACTORES EMISION CARBONO'!AB$5*'INVENTARIO PALTA'!AC16</f>
        <v>3029.03388</v>
      </c>
      <c r="AE137" s="21">
        <f>'FACTORES EMISION CARBONO'!AC$5*'INVENTARIO PALTA'!AD16</f>
        <v>0</v>
      </c>
      <c r="AF137" s="21">
        <f>'FACTORES EMISION CARBONO'!AD$5*'INVENTARIO PALTA'!AE16</f>
        <v>0</v>
      </c>
      <c r="AG137" s="21">
        <f>'FACTORES EMISION CARBONO'!AE$5*'INVENTARIO PALTA'!AF16</f>
        <v>0</v>
      </c>
      <c r="AH137" s="21">
        <f>'FACTORES EMISION CARBONO'!AF$5*'INVENTARIO PALTA'!AG16</f>
        <v>0</v>
      </c>
      <c r="AI137" s="21">
        <f>'FACTORES EMISION CARBONO'!AG$5*'INVENTARIO PALTA'!AH16</f>
        <v>0</v>
      </c>
      <c r="AJ137" s="21">
        <f>'FACTORES EMISION CARBONO'!AH$5*'INVENTARIO PALTA'!AI16</f>
        <v>0</v>
      </c>
      <c r="AK137" s="21">
        <f>'FACTORES EMISION CARBONO'!AI$5*'INVENTARIO PALTA'!AJ16</f>
        <v>0</v>
      </c>
      <c r="AL137" s="21">
        <f>'FACTORES EMISION CARBONO'!AJ$5*'INVENTARIO PALTA'!AK16</f>
        <v>0</v>
      </c>
      <c r="AN137" s="23">
        <f t="shared" si="5"/>
        <v>12005.615840999999</v>
      </c>
      <c r="AO137">
        <f>AN137/'INVENTARIO PALTA'!AM16</f>
        <v>12005.615840999999</v>
      </c>
    </row>
    <row r="138" spans="1:41" x14ac:dyDescent="0.3">
      <c r="A138" s="7" t="s">
        <v>31</v>
      </c>
      <c r="B138" s="6">
        <v>2022</v>
      </c>
      <c r="C138" s="6" t="s">
        <v>15</v>
      </c>
      <c r="D138" s="27">
        <f>'FACTORES EMISION CARBONO'!B$5*'INVENTARIO PALTA'!C17</f>
        <v>0</v>
      </c>
      <c r="E138" s="27">
        <f>'FACTORES EMISION CARBONO'!C$5*'INVENTARIO PALTA'!D17</f>
        <v>0</v>
      </c>
      <c r="F138" s="27">
        <f>'FACTORES EMISION CARBONO'!D$5*'INVENTARIO PALTA'!E17</f>
        <v>0</v>
      </c>
      <c r="G138" s="27">
        <f>'FACTORES EMISION CARBONO'!E$5*'INVENTARIO PALTA'!F17</f>
        <v>0</v>
      </c>
      <c r="H138" s="27">
        <f>'FACTORES EMISION CARBONO'!F$5*'INVENTARIO PALTA'!G17</f>
        <v>0</v>
      </c>
      <c r="I138" s="27">
        <f>'FACTORES EMISION CARBONO'!G$5*'INVENTARIO PALTA'!H17</f>
        <v>438.125</v>
      </c>
      <c r="J138" s="27">
        <f>'FACTORES EMISION CARBONO'!H$5*'INVENTARIO PALTA'!I17</f>
        <v>5585.3310480000009</v>
      </c>
      <c r="K138" s="27">
        <f>'FACTORES EMISION CARBONO'!I$5*'INVENTARIO PALTA'!J17</f>
        <v>0</v>
      </c>
      <c r="L138" s="27">
        <f>'FACTORES EMISION CARBONO'!J$5*'INVENTARIO PALTA'!K17</f>
        <v>100.5159</v>
      </c>
      <c r="M138" s="27">
        <f>'FACTORES EMISION CARBONO'!K$5*'INVENTARIO PALTA'!L17</f>
        <v>4846.7354799999994</v>
      </c>
      <c r="N138" s="27">
        <f>'FACTORES EMISION CARBONO'!L$5*'INVENTARIO PALTA'!M17</f>
        <v>104.37270000000001</v>
      </c>
      <c r="O138" s="27">
        <f>'FACTORES EMISION CARBONO'!M$5*'INVENTARIO PALTA'!N17</f>
        <v>495.07891000000001</v>
      </c>
      <c r="P138" s="27">
        <f>'FACTORES EMISION CARBONO'!N$5*'INVENTARIO PALTA'!O17</f>
        <v>72.385300000000001</v>
      </c>
      <c r="Q138" s="27">
        <f>'FACTORES EMISION CARBONO'!O$5*'INVENTARIO PALTA'!P17</f>
        <v>16.069154999999999</v>
      </c>
      <c r="R138" s="27">
        <f>'FACTORES EMISION CARBONO'!P$5*'INVENTARIO PALTA'!Q17</f>
        <v>212.48939999999999</v>
      </c>
      <c r="S138" s="27">
        <f>'FACTORES EMISION CARBONO'!Q$5*'INVENTARIO PALTA'!R17</f>
        <v>192.00751920000002</v>
      </c>
      <c r="T138" s="27">
        <f>'FACTORES EMISION CARBONO'!R$5*'INVENTARIO PALTA'!S17</f>
        <v>0</v>
      </c>
      <c r="U138" s="27">
        <f>'FACTORES EMISION CARBONO'!S$5*'INVENTARIO PALTA'!T17</f>
        <v>4.5797699999999999</v>
      </c>
      <c r="V138" s="27">
        <f>'FACTORES EMISION CARBONO'!T$5*'INVENTARIO PALTA'!U17</f>
        <v>17.174149999999997</v>
      </c>
      <c r="W138" s="27">
        <f>'FACTORES EMISION CARBONO'!U$5*'INVENTARIO PALTA'!V17</f>
        <v>210</v>
      </c>
      <c r="X138" s="27">
        <f>'FACTORES EMISION CARBONO'!V$5*'INVENTARIO PALTA'!W17</f>
        <v>0</v>
      </c>
      <c r="Y138" s="27">
        <f>'FACTORES EMISION CARBONO'!W$5*'INVENTARIO PALTA'!X17</f>
        <v>3.4348275000000004</v>
      </c>
      <c r="Z138" s="27">
        <f>'FACTORES EMISION CARBONO'!X$5*'INVENTARIO PALTA'!Y17</f>
        <v>64.029899999999998</v>
      </c>
      <c r="AA138" s="27">
        <f>'FACTORES EMISION CARBONO'!Y$5*'INVENTARIO PALTA'!Z17</f>
        <v>0</v>
      </c>
      <c r="AB138" s="27">
        <f>'FACTORES EMISION CARBONO'!Z$5*'INVENTARIO PALTA'!AA17</f>
        <v>0</v>
      </c>
      <c r="AC138" s="27">
        <f>'FACTORES EMISION CARBONO'!AA$5*'INVENTARIO PALTA'!AB17</f>
        <v>0</v>
      </c>
      <c r="AD138" s="27">
        <f>'FACTORES EMISION CARBONO'!AB$5*'INVENTARIO PALTA'!AC17</f>
        <v>1009.67796</v>
      </c>
      <c r="AE138" s="27">
        <f>'FACTORES EMISION CARBONO'!AC$5*'INVENTARIO PALTA'!AD17</f>
        <v>2967.6455999999998</v>
      </c>
      <c r="AF138" s="27">
        <f>'FACTORES EMISION CARBONO'!AD$5*'INVENTARIO PALTA'!AE17</f>
        <v>0</v>
      </c>
      <c r="AG138" s="27">
        <f>'FACTORES EMISION CARBONO'!AE$5*'INVENTARIO PALTA'!AF17</f>
        <v>0</v>
      </c>
      <c r="AH138" s="41">
        <v>0</v>
      </c>
      <c r="AI138" s="41">
        <v>0</v>
      </c>
      <c r="AJ138" s="41">
        <v>0</v>
      </c>
      <c r="AK138" s="41">
        <v>0</v>
      </c>
      <c r="AL138" s="27">
        <f>'FACTORES EMISION CARBONO'!AJ$5*'INVENTARIO PALTA'!AK17</f>
        <v>0</v>
      </c>
      <c r="AN138" s="23">
        <f t="shared" si="5"/>
        <v>16339.652619700002</v>
      </c>
      <c r="AO138">
        <f>AN138/'INVENTARIO PALTA'!AM17</f>
        <v>16339.652619700002</v>
      </c>
    </row>
    <row r="139" spans="1:41" x14ac:dyDescent="0.3">
      <c r="A139" s="7" t="s">
        <v>31</v>
      </c>
      <c r="B139" s="6">
        <v>2022</v>
      </c>
      <c r="C139" s="6" t="s">
        <v>4</v>
      </c>
      <c r="D139" s="27">
        <f>'FACTORES EMISION CARBONO'!B$5*'INVENTARIO PALTA'!C18</f>
        <v>0</v>
      </c>
      <c r="E139" s="27">
        <f>'FACTORES EMISION CARBONO'!C$5*'INVENTARIO PALTA'!D18</f>
        <v>0</v>
      </c>
      <c r="F139" s="27">
        <f>'FACTORES EMISION CARBONO'!D$5*'INVENTARIO PALTA'!E18</f>
        <v>0</v>
      </c>
      <c r="G139" s="27">
        <f>'FACTORES EMISION CARBONO'!E$5*'INVENTARIO PALTA'!F18</f>
        <v>0</v>
      </c>
      <c r="H139" s="27">
        <f>'FACTORES EMISION CARBONO'!F$5*'INVENTARIO PALTA'!G18</f>
        <v>0</v>
      </c>
      <c r="I139" s="27">
        <f>'FACTORES EMISION CARBONO'!G$5*'INVENTARIO PALTA'!H18</f>
        <v>0</v>
      </c>
      <c r="J139" s="27">
        <f>'FACTORES EMISION CARBONO'!H$5*'INVENTARIO PALTA'!I18</f>
        <v>6244.3431600000004</v>
      </c>
      <c r="K139" s="27">
        <f>'FACTORES EMISION CARBONO'!I$5*'INVENTARIO PALTA'!J18</f>
        <v>-8.6519999999999992</v>
      </c>
      <c r="L139" s="27">
        <f>'FACTORES EMISION CARBONO'!J$5*'INVENTARIO PALTA'!K18</f>
        <v>98.545000000000002</v>
      </c>
      <c r="M139" s="27">
        <f>'FACTORES EMISION CARBONO'!K$5*'INVENTARIO PALTA'!L18</f>
        <v>86977.307499999995</v>
      </c>
      <c r="N139" s="27">
        <f>'FACTORES EMISION CARBONO'!L$5*'INVENTARIO PALTA'!M18</f>
        <v>400.09535</v>
      </c>
      <c r="O139" s="27">
        <f>'FACTORES EMISION CARBONO'!M$5*'INVENTARIO PALTA'!N18</f>
        <v>279.82720999999998</v>
      </c>
      <c r="P139" s="27">
        <f>'FACTORES EMISION CARBONO'!N$5*'INVENTARIO PALTA'!O18</f>
        <v>144.7706</v>
      </c>
      <c r="Q139" s="27">
        <f>'FACTORES EMISION CARBONO'!O$5*'INVENTARIO PALTA'!P18</f>
        <v>0</v>
      </c>
      <c r="R139" s="27">
        <f>'FACTORES EMISION CARBONO'!P$5*'INVENTARIO PALTA'!Q18</f>
        <v>453.31072</v>
      </c>
      <c r="S139" s="27">
        <f>'FACTORES EMISION CARBONO'!Q$5*'INVENTARIO PALTA'!R18</f>
        <v>244.94786400000001</v>
      </c>
      <c r="T139" s="27">
        <f>'FACTORES EMISION CARBONO'!R$5*'INVENTARIO PALTA'!S18</f>
        <v>88716.828047999996</v>
      </c>
      <c r="U139" s="27">
        <f>'FACTORES EMISION CARBONO'!S$5*'INVENTARIO PALTA'!T18</f>
        <v>36.638159999999999</v>
      </c>
      <c r="V139" s="27">
        <f>'FACTORES EMISION CARBONO'!T$5*'INVENTARIO PALTA'!U18</f>
        <v>412.17959999999999</v>
      </c>
      <c r="W139" s="27">
        <f>'FACTORES EMISION CARBONO'!U$5*'INVENTARIO PALTA'!V18</f>
        <v>472.50524999999999</v>
      </c>
      <c r="X139" s="27">
        <f>'FACTORES EMISION CARBONO'!V$5*'INVENTARIO PALTA'!W18</f>
        <v>0</v>
      </c>
      <c r="Y139" s="27">
        <f>'FACTORES EMISION CARBONO'!W$5*'INVENTARIO PALTA'!X18</f>
        <v>177.92406450000001</v>
      </c>
      <c r="Z139" s="27">
        <f>'FACTORES EMISION CARBONO'!X$5*'INVENTARIO PALTA'!Y18</f>
        <v>102.44784</v>
      </c>
      <c r="AA139" s="27">
        <f>'FACTORES EMISION CARBONO'!Y$5*'INVENTARIO PALTA'!Z18</f>
        <v>0</v>
      </c>
      <c r="AB139" s="27">
        <f>'FACTORES EMISION CARBONO'!Z$5*'INVENTARIO PALTA'!AA18</f>
        <v>403.61490000000003</v>
      </c>
      <c r="AC139" s="27">
        <f>'FACTORES EMISION CARBONO'!AA$5*'INVENTARIO PALTA'!AB18</f>
        <v>456878.39400000003</v>
      </c>
      <c r="AD139" s="27">
        <f>'FACTORES EMISION CARBONO'!AB$5*'INVENTARIO PALTA'!AC18</f>
        <v>3029.03388</v>
      </c>
      <c r="AE139" s="27">
        <f>'FACTORES EMISION CARBONO'!AC$5*'INVENTARIO PALTA'!AD18</f>
        <v>49.692</v>
      </c>
      <c r="AF139" s="27">
        <f>'FACTORES EMISION CARBONO'!AD$5*'INVENTARIO PALTA'!AE18</f>
        <v>0</v>
      </c>
      <c r="AG139" s="27">
        <f>'FACTORES EMISION CARBONO'!AE$5*'INVENTARIO PALTA'!AF18</f>
        <v>0</v>
      </c>
      <c r="AH139" s="27">
        <f>'FACTORES EMISION CARBONO'!AF$5*'INVENTARIO PALTA'!AG18</f>
        <v>0</v>
      </c>
      <c r="AI139" s="27">
        <f>'FACTORES EMISION CARBONO'!AG$5*'INVENTARIO PALTA'!AH18</f>
        <v>0</v>
      </c>
      <c r="AJ139" s="27">
        <f>'FACTORES EMISION CARBONO'!AH$5*'INVENTARIO PALTA'!AI18</f>
        <v>0</v>
      </c>
      <c r="AK139" s="41">
        <v>0</v>
      </c>
      <c r="AL139" s="27">
        <f>'FACTORES EMISION CARBONO'!AJ$5*'INVENTARIO PALTA'!AK18</f>
        <v>0</v>
      </c>
      <c r="AN139" s="23">
        <f t="shared" si="5"/>
        <v>645113.75314650009</v>
      </c>
      <c r="AO139">
        <f>AN139/'INVENTARIO PALTA'!AM18</f>
        <v>645113.75314650009</v>
      </c>
    </row>
    <row r="140" spans="1:41" x14ac:dyDescent="0.3">
      <c r="A140" s="7" t="s">
        <v>31</v>
      </c>
      <c r="B140">
        <v>2022</v>
      </c>
      <c r="C140" t="s">
        <v>5</v>
      </c>
      <c r="D140" s="23">
        <f>'FACTORES EMISION CARBONO'!B$5*'INVENTARIO PALTA'!C19</f>
        <v>0</v>
      </c>
      <c r="E140" s="23">
        <f>'FACTORES EMISION CARBONO'!C$5*'INVENTARIO PALTA'!D19</f>
        <v>0</v>
      </c>
      <c r="F140" s="23">
        <f>'FACTORES EMISION CARBONO'!D$5*'INVENTARIO PALTA'!E19</f>
        <v>0</v>
      </c>
      <c r="G140" s="23">
        <f>'FACTORES EMISION CARBONO'!E$5*'INVENTARIO PALTA'!F19</f>
        <v>0</v>
      </c>
      <c r="H140" s="23">
        <f>'FACTORES EMISION CARBONO'!F$5*'INVENTARIO PALTA'!G19</f>
        <v>0</v>
      </c>
      <c r="I140" s="23">
        <f>'FACTORES EMISION CARBONO'!G$5*'INVENTARIO PALTA'!H19</f>
        <v>0</v>
      </c>
      <c r="J140" s="23">
        <f>'FACTORES EMISION CARBONO'!H$5*'INVENTARIO PALTA'!I19</f>
        <v>2033.9880000000001</v>
      </c>
      <c r="K140" s="23">
        <f>'FACTORES EMISION CARBONO'!I$5*'INVENTARIO PALTA'!J19</f>
        <v>-0.92699999999999994</v>
      </c>
      <c r="L140" s="23">
        <f>'FACTORES EMISION CARBONO'!J$5*'INVENTARIO PALTA'!K19</f>
        <v>0</v>
      </c>
      <c r="M140" s="23">
        <f>'FACTORES EMISION CARBONO'!K$5*'INVENTARIO PALTA'!L19</f>
        <v>13196.556999999999</v>
      </c>
      <c r="N140" s="23">
        <f>'FACTORES EMISION CARBONO'!L$5*'INVENTARIO PALTA'!M19</f>
        <v>34.790900000000001</v>
      </c>
      <c r="O140" s="23">
        <f>'FACTORES EMISION CARBONO'!M$5*'INVENTARIO PALTA'!N19</f>
        <v>86.100679999999997</v>
      </c>
      <c r="P140" s="23">
        <f>'FACTORES EMISION CARBONO'!N$5*'INVENTARIO PALTA'!O19</f>
        <v>0</v>
      </c>
      <c r="Q140" s="23">
        <f>'FACTORES EMISION CARBONO'!O$5*'INVENTARIO PALTA'!P19</f>
        <v>0</v>
      </c>
      <c r="R140" s="23">
        <f>'FACTORES EMISION CARBONO'!P$5*'INVENTARIO PALTA'!Q19</f>
        <v>127.49364</v>
      </c>
      <c r="S140" s="23">
        <f>'FACTORES EMISION CARBONO'!Q$5*'INVENTARIO PALTA'!R19</f>
        <v>632.12351999999998</v>
      </c>
      <c r="T140" s="23">
        <f>'FACTORES EMISION CARBONO'!R$5*'INVENTARIO PALTA'!S19</f>
        <v>0</v>
      </c>
      <c r="U140" s="23">
        <f>'FACTORES EMISION CARBONO'!S$5*'INVENTARIO PALTA'!T19</f>
        <v>4.5797699999999999</v>
      </c>
      <c r="V140" s="23">
        <f>'FACTORES EMISION CARBONO'!T$5*'INVENTARIO PALTA'!U19</f>
        <v>0</v>
      </c>
      <c r="W140" s="23">
        <f>'FACTORES EMISION CARBONO'!U$5*'INVENTARIO PALTA'!V19</f>
        <v>0</v>
      </c>
      <c r="X140" s="23">
        <f>'FACTORES EMISION CARBONO'!V$5*'INVENTARIO PALTA'!W19</f>
        <v>0</v>
      </c>
      <c r="Y140" s="23">
        <f>'FACTORES EMISION CARBONO'!W$5*'INVENTARIO PALTA'!X19</f>
        <v>5.4957240000000001</v>
      </c>
      <c r="Z140" s="23">
        <f>'FACTORES EMISION CARBONO'!X$5*'INVENTARIO PALTA'!Y19</f>
        <v>6.40299</v>
      </c>
      <c r="AA140" s="23">
        <f>'FACTORES EMISION CARBONO'!Y$5*'INVENTARIO PALTA'!Z19</f>
        <v>0</v>
      </c>
      <c r="AB140" s="23">
        <f>'FACTORES EMISION CARBONO'!Z$5*'INVENTARIO PALTA'!AA19</f>
        <v>0</v>
      </c>
      <c r="AC140" s="23">
        <f>'FACTORES EMISION CARBONO'!AA$5*'INVENTARIO PALTA'!AB19</f>
        <v>1471.4280000000001</v>
      </c>
      <c r="AD140" s="23">
        <f>'FACTORES EMISION CARBONO'!AB$5*'INVENTARIO PALTA'!AC19</f>
        <v>0</v>
      </c>
      <c r="AE140" s="23">
        <f>'FACTORES EMISION CARBONO'!AC$5*'INVENTARIO PALTA'!AD19</f>
        <v>0</v>
      </c>
      <c r="AF140" s="23">
        <f>'FACTORES EMISION CARBONO'!AD$5*'INVENTARIO PALTA'!AE19</f>
        <v>0.73226000000000002</v>
      </c>
      <c r="AG140" s="23">
        <f>'FACTORES EMISION CARBONO'!AE$5*'INVENTARIO PALTA'!AF19</f>
        <v>0</v>
      </c>
      <c r="AH140" s="23">
        <f>'FACTORES EMISION CARBONO'!AF$5*'INVENTARIO PALTA'!AG19</f>
        <v>0</v>
      </c>
      <c r="AI140" s="23">
        <f>'FACTORES EMISION CARBONO'!AG$5*'INVENTARIO PALTA'!AH19</f>
        <v>0</v>
      </c>
      <c r="AJ140" s="23">
        <f>'FACTORES EMISION CARBONO'!AH$5*'INVENTARIO PALTA'!AI19</f>
        <v>0</v>
      </c>
      <c r="AK140" s="41">
        <v>0</v>
      </c>
      <c r="AL140" s="23">
        <f>'FACTORES EMISION CARBONO'!AJ$5*'INVENTARIO PALTA'!AK19</f>
        <v>0</v>
      </c>
      <c r="AN140" s="23">
        <f t="shared" si="5"/>
        <v>17598.765484</v>
      </c>
      <c r="AO140">
        <f>AN140/'INVENTARIO PALTA'!AM19</f>
        <v>17598.765484</v>
      </c>
    </row>
    <row r="141" spans="1:41" x14ac:dyDescent="0.3">
      <c r="A141" s="7" t="s">
        <v>31</v>
      </c>
      <c r="B141" s="6">
        <v>2022</v>
      </c>
      <c r="C141" s="6" t="s">
        <v>6</v>
      </c>
      <c r="D141" s="27">
        <f>'FACTORES EMISION CARBONO'!B$5*'INVENTARIO PALTA'!C20</f>
        <v>0</v>
      </c>
      <c r="E141" s="27">
        <f>'FACTORES EMISION CARBONO'!C$5*'INVENTARIO PALTA'!D20</f>
        <v>0</v>
      </c>
      <c r="F141" s="27">
        <f>'FACTORES EMISION CARBONO'!D$5*'INVENTARIO PALTA'!E20</f>
        <v>0</v>
      </c>
      <c r="G141" s="27">
        <f>'FACTORES EMISION CARBONO'!E$5*'INVENTARIO PALTA'!F20</f>
        <v>0</v>
      </c>
      <c r="H141" s="27">
        <f>'FACTORES EMISION CARBONO'!F$5*'INVENTARIO PALTA'!G20</f>
        <v>0</v>
      </c>
      <c r="I141" s="27">
        <f>'FACTORES EMISION CARBONO'!G$5*'INVENTARIO PALTA'!H20</f>
        <v>0</v>
      </c>
      <c r="J141" s="27">
        <f>'FACTORES EMISION CARBONO'!H$5*'INVENTARIO PALTA'!I20</f>
        <v>508.49700000000001</v>
      </c>
      <c r="K141" s="27">
        <f>'FACTORES EMISION CARBONO'!I$5*'INVENTARIO PALTA'!J20</f>
        <v>-3.399</v>
      </c>
      <c r="L141" s="27">
        <f>'FACTORES EMISION CARBONO'!J$5*'INVENTARIO PALTA'!K20</f>
        <v>359.57099600000004</v>
      </c>
      <c r="M141" s="27">
        <f>'FACTORES EMISION CARBONO'!K$5*'INVENTARIO PALTA'!L20</f>
        <v>8985.6556299999993</v>
      </c>
      <c r="N141" s="27">
        <f>'FACTORES EMISION CARBONO'!L$5*'INVENTARIO PALTA'!M20</f>
        <v>295.72264999999999</v>
      </c>
      <c r="O141" s="27">
        <f>'FACTORES EMISION CARBONO'!M$5*'INVENTARIO PALTA'!N20</f>
        <v>107.62585</v>
      </c>
      <c r="P141" s="27">
        <f>'FACTORES EMISION CARBONO'!N$5*'INVENTARIO PALTA'!O20</f>
        <v>694.89887999999996</v>
      </c>
      <c r="Q141" s="27">
        <f>'FACTORES EMISION CARBONO'!O$5*'INVENTARIO PALTA'!P20</f>
        <v>0</v>
      </c>
      <c r="R141" s="27">
        <f>'FACTORES EMISION CARBONO'!P$5*'INVENTARIO PALTA'!Q20</f>
        <v>679.96608000000003</v>
      </c>
      <c r="S141" s="27">
        <f>'FACTORES EMISION CARBONO'!Q$5*'INVENTARIO PALTA'!R20</f>
        <v>1580.3088</v>
      </c>
      <c r="T141" s="27">
        <f>'FACTORES EMISION CARBONO'!R$5*'INVENTARIO PALTA'!S20</f>
        <v>0</v>
      </c>
      <c r="U141" s="27">
        <f>'FACTORES EMISION CARBONO'!S$5*'INVENTARIO PALTA'!T20</f>
        <v>68.696550000000002</v>
      </c>
      <c r="V141" s="27">
        <f>'FACTORES EMISION CARBONO'!T$5*'INVENTARIO PALTA'!U20</f>
        <v>17.174149999999997</v>
      </c>
      <c r="W141" s="27">
        <f>'FACTORES EMISION CARBONO'!U$5*'INVENTARIO PALTA'!V20</f>
        <v>0</v>
      </c>
      <c r="X141" s="27">
        <f>'FACTORES EMISION CARBONO'!V$5*'INVENTARIO PALTA'!W20</f>
        <v>0</v>
      </c>
      <c r="Y141" s="27">
        <f>'FACTORES EMISION CARBONO'!W$5*'INVENTARIO PALTA'!X20</f>
        <v>0.91961781600000014</v>
      </c>
      <c r="Z141" s="27">
        <f>'FACTORES EMISION CARBONO'!X$5*'INVENTARIO PALTA'!Y20</f>
        <v>0</v>
      </c>
      <c r="AA141" s="27">
        <f>'FACTORES EMISION CARBONO'!Y$5*'INVENTARIO PALTA'!Z20</f>
        <v>0</v>
      </c>
      <c r="AB141" s="27">
        <f>'FACTORES EMISION CARBONO'!Z$5*'INVENTARIO PALTA'!AA20</f>
        <v>0</v>
      </c>
      <c r="AC141" s="27">
        <f>'FACTORES EMISION CARBONO'!AA$5*'INVENTARIO PALTA'!AB20</f>
        <v>44.14284</v>
      </c>
      <c r="AD141" s="27">
        <f>'FACTORES EMISION CARBONO'!AB$5*'INVENTARIO PALTA'!AC20</f>
        <v>2019.35592</v>
      </c>
      <c r="AE141" s="27">
        <f>'FACTORES EMISION CARBONO'!AC$5*'INVENTARIO PALTA'!AD20</f>
        <v>19133.314200000001</v>
      </c>
      <c r="AF141" s="27">
        <f>'FACTORES EMISION CARBONO'!AD$5*'INVENTARIO PALTA'!AE20</f>
        <v>0</v>
      </c>
      <c r="AG141" s="27">
        <f>'FACTORES EMISION CARBONO'!AE$5*'INVENTARIO PALTA'!AF20</f>
        <v>0</v>
      </c>
      <c r="AH141" s="27">
        <f>'FACTORES EMISION CARBONO'!AF$5*'INVENTARIO PALTA'!AG20</f>
        <v>0</v>
      </c>
      <c r="AI141" s="27">
        <f>'FACTORES EMISION CARBONO'!AG$5*'INVENTARIO PALTA'!AH20</f>
        <v>0</v>
      </c>
      <c r="AJ141" s="27">
        <f>'FACTORES EMISION CARBONO'!AH$5*'INVENTARIO PALTA'!AI20</f>
        <v>0</v>
      </c>
      <c r="AK141" s="27">
        <f>'FACTORES EMISION CARBONO'!AI$5*'INVENTARIO PALTA'!AJ20</f>
        <v>0</v>
      </c>
      <c r="AL141" s="27">
        <f>'FACTORES EMISION CARBONO'!AJ$5*'INVENTARIO PALTA'!AK20</f>
        <v>0</v>
      </c>
      <c r="AN141" s="23">
        <f t="shared" si="5"/>
        <v>34492.450163816</v>
      </c>
      <c r="AO141">
        <f>AN141/'INVENTARIO PALTA'!AM20</f>
        <v>34492.450163816</v>
      </c>
    </row>
    <row r="142" spans="1:41" x14ac:dyDescent="0.3">
      <c r="A142" s="7" t="s">
        <v>31</v>
      </c>
      <c r="B142" s="6">
        <v>2022</v>
      </c>
      <c r="C142" s="6" t="s">
        <v>7</v>
      </c>
      <c r="D142" s="27">
        <f>'FACTORES EMISION CARBONO'!B$5*'INVENTARIO PALTA'!C21</f>
        <v>0</v>
      </c>
      <c r="E142" s="27">
        <f>'FACTORES EMISION CARBONO'!C$5*'INVENTARIO PALTA'!D21</f>
        <v>0</v>
      </c>
      <c r="F142" s="27">
        <f>'FACTORES EMISION CARBONO'!D$5*'INVENTARIO PALTA'!E21</f>
        <v>0</v>
      </c>
      <c r="G142" s="27">
        <f>'FACTORES EMISION CARBONO'!E$5*'INVENTARIO PALTA'!F21</f>
        <v>0</v>
      </c>
      <c r="H142" s="27">
        <f>'FACTORES EMISION CARBONO'!F$5*'INVENTARIO PALTA'!G21</f>
        <v>0</v>
      </c>
      <c r="I142" s="27">
        <f>'FACTORES EMISION CARBONO'!G$5*'INVENTARIO PALTA'!H21</f>
        <v>0</v>
      </c>
      <c r="J142" s="27">
        <f>'FACTORES EMISION CARBONO'!H$5*'INVENTARIO PALTA'!I21</f>
        <v>12631.065480000001</v>
      </c>
      <c r="K142" s="27">
        <f>'FACTORES EMISION CARBONO'!I$5*'INVENTARIO PALTA'!J21</f>
        <v>-12.051</v>
      </c>
      <c r="L142" s="27">
        <f>'FACTORES EMISION CARBONO'!J$5*'INVENTARIO PALTA'!K21</f>
        <v>394.18</v>
      </c>
      <c r="M142" s="27">
        <f>'FACTORES EMISION CARBONO'!K$5*'INVENTARIO PALTA'!L21</f>
        <v>73780.750499999995</v>
      </c>
      <c r="N142" s="27">
        <f>'FACTORES EMISION CARBONO'!L$5*'INVENTARIO PALTA'!M21</f>
        <v>169.6056375</v>
      </c>
      <c r="O142" s="27">
        <f>'FACTORES EMISION CARBONO'!M$5*'INVENTARIO PALTA'!N21</f>
        <v>0</v>
      </c>
      <c r="P142" s="27">
        <f>'FACTORES EMISION CARBONO'!N$5*'INVENTARIO PALTA'!O21</f>
        <v>130.29354000000001</v>
      </c>
      <c r="Q142" s="27">
        <f>'FACTORES EMISION CARBONO'!O$5*'INVENTARIO PALTA'!P21</f>
        <v>27.063839999999999</v>
      </c>
      <c r="R142" s="27">
        <f>'FACTORES EMISION CARBONO'!P$5*'INVENTARIO PALTA'!Q21</f>
        <v>169.99152000000001</v>
      </c>
      <c r="S142" s="27">
        <f>'FACTORES EMISION CARBONO'!Q$5*'INVENTARIO PALTA'!R21</f>
        <v>737.47744</v>
      </c>
      <c r="T142" s="27">
        <f>'FACTORES EMISION CARBONO'!R$5*'INVENTARIO PALTA'!S21</f>
        <v>17830.342892000001</v>
      </c>
      <c r="U142" s="27">
        <f>'FACTORES EMISION CARBONO'!S$5*'INVENTARIO PALTA'!T21</f>
        <v>0</v>
      </c>
      <c r="V142" s="27">
        <f>'FACTORES EMISION CARBONO'!T$5*'INVENTARIO PALTA'!U21</f>
        <v>13.739319999999999</v>
      </c>
      <c r="W142" s="27">
        <f>'FACTORES EMISION CARBONO'!U$5*'INVENTARIO PALTA'!V21</f>
        <v>0</v>
      </c>
      <c r="X142" s="27">
        <f>'FACTORES EMISION CARBONO'!V$5*'INVENTARIO PALTA'!W21</f>
        <v>0</v>
      </c>
      <c r="Y142" s="27">
        <f>'FACTORES EMISION CARBONO'!W$5*'INVENTARIO PALTA'!X21</f>
        <v>0</v>
      </c>
      <c r="Z142" s="27">
        <f>'FACTORES EMISION CARBONO'!X$5*'INVENTARIO PALTA'!Y21</f>
        <v>0</v>
      </c>
      <c r="AA142" s="27">
        <f>'FACTORES EMISION CARBONO'!Y$5*'INVENTARIO PALTA'!Z21</f>
        <v>0</v>
      </c>
      <c r="AB142" s="27">
        <f>'FACTORES EMISION CARBONO'!Z$5*'INVENTARIO PALTA'!AA21</f>
        <v>0</v>
      </c>
      <c r="AC142" s="27">
        <f>'FACTORES EMISION CARBONO'!AA$5*'INVENTARIO PALTA'!AB21</f>
        <v>735.71400000000006</v>
      </c>
      <c r="AD142" s="27">
        <f>'FACTORES EMISION CARBONO'!AB$5*'INVENTARIO PALTA'!AC21</f>
        <v>1009.67796</v>
      </c>
      <c r="AE142" s="27">
        <f>'FACTORES EMISION CARBONO'!AC$5*'INVENTARIO PALTA'!AD21</f>
        <v>29710.403999999999</v>
      </c>
      <c r="AF142" s="27">
        <f>'FACTORES EMISION CARBONO'!AD$5*'INVENTARIO PALTA'!AE21</f>
        <v>0</v>
      </c>
      <c r="AG142" s="41">
        <v>0</v>
      </c>
      <c r="AH142" s="27">
        <f>'FACTORES EMISION CARBONO'!AF$5*'INVENTARIO PALTA'!AG21</f>
        <v>0</v>
      </c>
      <c r="AI142" s="27">
        <f>'FACTORES EMISION CARBONO'!AG$5*'INVENTARIO PALTA'!AH21</f>
        <v>0</v>
      </c>
      <c r="AJ142" s="41">
        <v>0</v>
      </c>
      <c r="AK142" s="41">
        <v>0</v>
      </c>
      <c r="AL142" s="27">
        <f>'FACTORES EMISION CARBONO'!AJ$5*'INVENTARIO PALTA'!AK21</f>
        <v>0</v>
      </c>
      <c r="AN142" s="23">
        <f t="shared" si="5"/>
        <v>137328.2551295</v>
      </c>
      <c r="AO142">
        <f>AN142/'INVENTARIO PALTA'!AM21</f>
        <v>137328.2551295</v>
      </c>
    </row>
    <row r="143" spans="1:41" x14ac:dyDescent="0.3">
      <c r="A143" s="7" t="s">
        <v>31</v>
      </c>
      <c r="B143" s="6">
        <v>2022</v>
      </c>
      <c r="C143" s="6" t="s">
        <v>8</v>
      </c>
      <c r="D143" s="27">
        <f>'FACTORES EMISION CARBONO'!B$5*'INVENTARIO PALTA'!C22</f>
        <v>0</v>
      </c>
      <c r="E143" s="27">
        <f>'FACTORES EMISION CARBONO'!C$5*'INVENTARIO PALTA'!D22</f>
        <v>0</v>
      </c>
      <c r="F143" s="27">
        <f>'FACTORES EMISION CARBONO'!D$5*'INVENTARIO PALTA'!E22</f>
        <v>0</v>
      </c>
      <c r="G143" s="27">
        <f>'FACTORES EMISION CARBONO'!E$5*'INVENTARIO PALTA'!F22</f>
        <v>0</v>
      </c>
      <c r="H143" s="27">
        <f>'FACTORES EMISION CARBONO'!F$5*'INVENTARIO PALTA'!G22</f>
        <v>0</v>
      </c>
      <c r="I143" s="27">
        <f>'FACTORES EMISION CARBONO'!G$5*'INVENTARIO PALTA'!H22</f>
        <v>0</v>
      </c>
      <c r="J143" s="27">
        <f>'FACTORES EMISION CARBONO'!H$5*'INVENTARIO PALTA'!I22</f>
        <v>7932.5532000000003</v>
      </c>
      <c r="K143" s="27">
        <f>'FACTORES EMISION CARBONO'!I$5*'INVENTARIO PALTA'!J22</f>
        <v>-7.7249999999999996</v>
      </c>
      <c r="L143" s="27">
        <f>'FACTORES EMISION CARBONO'!J$5*'INVENTARIO PALTA'!K22</f>
        <v>28189.7827</v>
      </c>
      <c r="M143" s="27">
        <f>'FACTORES EMISION CARBONO'!K$5*'INVENTARIO PALTA'!L22</f>
        <v>75208.378029999993</v>
      </c>
      <c r="N143" s="27">
        <f>'FACTORES EMISION CARBONO'!L$5*'INVENTARIO PALTA'!M22</f>
        <v>191.34995000000001</v>
      </c>
      <c r="O143" s="27">
        <f>'FACTORES EMISION CARBONO'!M$5*'INVENTARIO PALTA'!N22</f>
        <v>1162.3591799999999</v>
      </c>
      <c r="P143" s="27">
        <f>'FACTORES EMISION CARBONO'!N$5*'INVENTARIO PALTA'!O22</f>
        <v>28.95412</v>
      </c>
      <c r="Q143" s="27">
        <f>'FACTORES EMISION CARBONO'!O$5*'INVENTARIO PALTA'!P22</f>
        <v>13.53192</v>
      </c>
      <c r="R143" s="27">
        <f>'FACTORES EMISION CARBONO'!P$5*'INVENTARIO PALTA'!Q22</f>
        <v>84.995760000000004</v>
      </c>
      <c r="S143" s="27">
        <f>'FACTORES EMISION CARBONO'!Q$5*'INVENTARIO PALTA'!R22</f>
        <v>658.46199999999999</v>
      </c>
      <c r="T143" s="27">
        <f>'FACTORES EMISION CARBONO'!R$5*'INVENTARIO PALTA'!S22</f>
        <v>0</v>
      </c>
      <c r="U143" s="27">
        <f>'FACTORES EMISION CARBONO'!S$5*'INVENTARIO PALTA'!T22</f>
        <v>13.73931</v>
      </c>
      <c r="V143" s="27">
        <f>'FACTORES EMISION CARBONO'!T$5*'INVENTARIO PALTA'!U22</f>
        <v>24.043810000000001</v>
      </c>
      <c r="W143" s="27">
        <f>'FACTORES EMISION CARBONO'!U$5*'INVENTARIO PALTA'!V22</f>
        <v>0</v>
      </c>
      <c r="X143" s="27">
        <f>'FACTORES EMISION CARBONO'!V$5*'INVENTARIO PALTA'!W22</f>
        <v>0</v>
      </c>
      <c r="Y143" s="27">
        <f>'FACTORES EMISION CARBONO'!W$5*'INVENTARIO PALTA'!X22</f>
        <v>0</v>
      </c>
      <c r="Z143" s="27">
        <f>'FACTORES EMISION CARBONO'!X$5*'INVENTARIO PALTA'!Y22</f>
        <v>0</v>
      </c>
      <c r="AA143" s="27">
        <f>'FACTORES EMISION CARBONO'!Y$5*'INVENTARIO PALTA'!Z22</f>
        <v>0</v>
      </c>
      <c r="AB143" s="27">
        <f>'FACTORES EMISION CARBONO'!Z$5*'INVENTARIO PALTA'!AA22</f>
        <v>0</v>
      </c>
      <c r="AC143" s="27">
        <f>'FACTORES EMISION CARBONO'!AA$5*'INVENTARIO PALTA'!AB22</f>
        <v>0</v>
      </c>
      <c r="AD143" s="27">
        <f>'FACTORES EMISION CARBONO'!AB$5*'INVENTARIO PALTA'!AC22</f>
        <v>0</v>
      </c>
      <c r="AE143" s="27">
        <f>'FACTORES EMISION CARBONO'!AC$5*'INVENTARIO PALTA'!AD22</f>
        <v>787.19999999999993</v>
      </c>
      <c r="AF143" s="27">
        <f>'FACTORES EMISION CARBONO'!AD$5*'INVENTARIO PALTA'!AE22</f>
        <v>0</v>
      </c>
      <c r="AG143" s="27">
        <f>'FACTORES EMISION CARBONO'!AE$5*'INVENTARIO PALTA'!AF22</f>
        <v>0</v>
      </c>
      <c r="AH143" s="27">
        <f>'FACTORES EMISION CARBONO'!AF$5*'INVENTARIO PALTA'!AG22</f>
        <v>0</v>
      </c>
      <c r="AI143" s="27">
        <f>'FACTORES EMISION CARBONO'!AG$5*'INVENTARIO PALTA'!AH22</f>
        <v>0</v>
      </c>
      <c r="AJ143" s="41">
        <v>0</v>
      </c>
      <c r="AK143" s="27">
        <f>'FACTORES EMISION CARBONO'!AI$5*'INVENTARIO PALTA'!AJ22</f>
        <v>0</v>
      </c>
      <c r="AL143" s="27">
        <f>'FACTORES EMISION CARBONO'!AJ$5*'INVENTARIO PALTA'!AK22</f>
        <v>0</v>
      </c>
      <c r="AN143" s="23">
        <f t="shared" si="5"/>
        <v>114287.62497999999</v>
      </c>
      <c r="AO143">
        <f>AN143/'INVENTARIO PALTA'!AM22</f>
        <v>114287.62497999999</v>
      </c>
    </row>
    <row r="144" spans="1:41" x14ac:dyDescent="0.3">
      <c r="A144" s="7" t="s">
        <v>31</v>
      </c>
      <c r="B144" s="6">
        <v>2022</v>
      </c>
      <c r="C144" s="6" t="s">
        <v>9</v>
      </c>
      <c r="D144" s="27">
        <f>'FACTORES EMISION CARBONO'!B$5*'INVENTARIO PALTA'!C23</f>
        <v>0</v>
      </c>
      <c r="E144" s="27">
        <f>'FACTORES EMISION CARBONO'!C$5*'INVENTARIO PALTA'!D23</f>
        <v>0</v>
      </c>
      <c r="F144" s="27">
        <f>'FACTORES EMISION CARBONO'!D$5*'INVENTARIO PALTA'!E23</f>
        <v>0</v>
      </c>
      <c r="G144" s="27">
        <f>'FACTORES EMISION CARBONO'!E$5*'INVENTARIO PALTA'!F23</f>
        <v>0</v>
      </c>
      <c r="H144" s="27">
        <f>'FACTORES EMISION CARBONO'!F$5*'INVENTARIO PALTA'!G23</f>
        <v>7.3551106200000005</v>
      </c>
      <c r="I144" s="27">
        <f>'FACTORES EMISION CARBONO'!G$5*'INVENTARIO PALTA'!H23</f>
        <v>17.524999999999999</v>
      </c>
      <c r="J144" s="27">
        <f>'FACTORES EMISION CARBONO'!H$5*'INVENTARIO PALTA'!I23</f>
        <v>19200.846720000001</v>
      </c>
      <c r="K144" s="27">
        <f>'FACTORES EMISION CARBONO'!I$5*'INVENTARIO PALTA'!J23</f>
        <v>-10.506</v>
      </c>
      <c r="L144" s="27">
        <f>'FACTORES EMISION CARBONO'!J$5*'INVENTARIO PALTA'!K23</f>
        <v>31439.205530000003</v>
      </c>
      <c r="M144" s="27">
        <f>'FACTORES EMISION CARBONO'!K$5*'INVENTARIO PALTA'!L23</f>
        <v>111379.54092349998</v>
      </c>
      <c r="N144" s="27">
        <f>'FACTORES EMISION CARBONO'!L$5*'INVENTARIO PALTA'!M23</f>
        <v>545.34735750000004</v>
      </c>
      <c r="O144" s="27">
        <f>'FACTORES EMISION CARBONO'!M$5*'INVENTARIO PALTA'!N23</f>
        <v>964.00473844999988</v>
      </c>
      <c r="P144" s="27">
        <f>'FACTORES EMISION CARBONO'!N$5*'INVENTARIO PALTA'!O23</f>
        <v>14.47706</v>
      </c>
      <c r="Q144" s="27">
        <f>'FACTORES EMISION CARBONO'!O$5*'INVENTARIO PALTA'!P23</f>
        <v>34.041236249999997</v>
      </c>
      <c r="R144" s="27">
        <f>'FACTORES EMISION CARBONO'!P$5*'INVENTARIO PALTA'!Q23</f>
        <v>325.10878200000002</v>
      </c>
      <c r="S144" s="27">
        <f>'FACTORES EMISION CARBONO'!Q$5*'INVENTARIO PALTA'!R23</f>
        <v>908.67755999999997</v>
      </c>
      <c r="T144" s="27">
        <f>'FACTORES EMISION CARBONO'!R$5*'INVENTARIO PALTA'!S23</f>
        <v>8907.3434905839986</v>
      </c>
      <c r="U144" s="27">
        <f>'FACTORES EMISION CARBONO'!S$5*'INVENTARIO PALTA'!T23</f>
        <v>0</v>
      </c>
      <c r="V144" s="27">
        <f>'FACTORES EMISION CARBONO'!T$5*'INVENTARIO PALTA'!U23</f>
        <v>368.57099832</v>
      </c>
      <c r="W144" s="27">
        <f>'FACTORES EMISION CARBONO'!U$5*'INVENTARIO PALTA'!V23</f>
        <v>5.2500000000000003E-3</v>
      </c>
      <c r="X144" s="27">
        <f>'FACTORES EMISION CARBONO'!V$5*'INVENTARIO PALTA'!W23</f>
        <v>0</v>
      </c>
      <c r="Y144" s="27">
        <f>'FACTORES EMISION CARBONO'!W$5*'INVENTARIO PALTA'!X23</f>
        <v>27.524417700000001</v>
      </c>
      <c r="Z144" s="27">
        <f>'FACTORES EMISION CARBONO'!X$5*'INVENTARIO PALTA'!Y23</f>
        <v>25.61196</v>
      </c>
      <c r="AA144" s="27">
        <f>'FACTORES EMISION CARBONO'!Y$5*'INVENTARIO PALTA'!Z23</f>
        <v>0</v>
      </c>
      <c r="AB144" s="27">
        <f>'FACTORES EMISION CARBONO'!Z$5*'INVENTARIO PALTA'!AA23</f>
        <v>0</v>
      </c>
      <c r="AC144" s="27">
        <f>'FACTORES EMISION CARBONO'!AA$5*'INVENTARIO PALTA'!AB23</f>
        <v>345925.36566000001</v>
      </c>
      <c r="AD144" s="27">
        <f>'FACTORES EMISION CARBONO'!AB$5*'INVENTARIO PALTA'!AC23</f>
        <v>4038.7118399999999</v>
      </c>
      <c r="AE144" s="27">
        <f>'FACTORES EMISION CARBONO'!AC$5*'INVENTARIO PALTA'!AD23</f>
        <v>8729.5560000000005</v>
      </c>
      <c r="AF144" s="27">
        <f>'FACTORES EMISION CARBONO'!AD$5*'INVENTARIO PALTA'!AE23</f>
        <v>0</v>
      </c>
      <c r="AG144" s="27">
        <f>'FACTORES EMISION CARBONO'!AE$5*'INVENTARIO PALTA'!AF23</f>
        <v>0</v>
      </c>
      <c r="AH144" s="27">
        <f>'FACTORES EMISION CARBONO'!AF$5*'INVENTARIO PALTA'!AG23</f>
        <v>0</v>
      </c>
      <c r="AI144" s="27">
        <f>'FACTORES EMISION CARBONO'!AG$5*'INVENTARIO PALTA'!AH23</f>
        <v>0</v>
      </c>
      <c r="AJ144" s="27">
        <f>'FACTORES EMISION CARBONO'!AH$5*'INVENTARIO PALTA'!AI23</f>
        <v>0</v>
      </c>
      <c r="AK144" s="27">
        <f>'FACTORES EMISION CARBONO'!AI$5*'INVENTARIO PALTA'!AJ23</f>
        <v>0</v>
      </c>
      <c r="AL144" s="27">
        <f>'FACTORES EMISION CARBONO'!AJ$5*'INVENTARIO PALTA'!AK23</f>
        <v>0</v>
      </c>
      <c r="AN144" s="23">
        <f t="shared" si="5"/>
        <v>532848.31363492401</v>
      </c>
      <c r="AO144">
        <f>AN144/'INVENTARIO PALTA'!AM23</f>
        <v>532848.31363492401</v>
      </c>
    </row>
    <row r="145" spans="1:41" x14ac:dyDescent="0.3">
      <c r="A145" s="7" t="s">
        <v>31</v>
      </c>
      <c r="B145" s="6">
        <v>2022</v>
      </c>
      <c r="C145" s="6" t="s">
        <v>10</v>
      </c>
      <c r="D145" s="27">
        <f>'FACTORES EMISION CARBONO'!B$5*'INVENTARIO PALTA'!C24</f>
        <v>0</v>
      </c>
      <c r="E145" s="27">
        <f>'FACTORES EMISION CARBONO'!C$5*'INVENTARIO PALTA'!D24</f>
        <v>0</v>
      </c>
      <c r="F145" s="27">
        <f>'FACTORES EMISION CARBONO'!D$5*'INVENTARIO PALTA'!E24</f>
        <v>0</v>
      </c>
      <c r="G145" s="27">
        <f>'FACTORES EMISION CARBONO'!E$5*'INVENTARIO PALTA'!F24</f>
        <v>0</v>
      </c>
      <c r="H145" s="27">
        <f>'FACTORES EMISION CARBONO'!F$5*'INVENTARIO PALTA'!G24</f>
        <v>0</v>
      </c>
      <c r="I145" s="27">
        <f>'FACTORES EMISION CARBONO'!G$5*'INVENTARIO PALTA'!H24</f>
        <v>0</v>
      </c>
      <c r="J145" s="27">
        <f>'FACTORES EMISION CARBONO'!H$5*'INVENTARIO PALTA'!I24</f>
        <v>11227.61376</v>
      </c>
      <c r="K145" s="27">
        <f>'FACTORES EMISION CARBONO'!I$5*'INVENTARIO PALTA'!J24</f>
        <v>0</v>
      </c>
      <c r="L145" s="27">
        <f>'FACTORES EMISION CARBONO'!J$5*'INVENTARIO PALTA'!K24</f>
        <v>13122.252200000001</v>
      </c>
      <c r="M145" s="27">
        <f>'FACTORES EMISION CARBONO'!K$5*'INVENTARIO PALTA'!L24</f>
        <v>186263.40362</v>
      </c>
      <c r="N145" s="27">
        <f>'FACTORES EMISION CARBONO'!L$5*'INVENTARIO PALTA'!M24</f>
        <v>69.581800000000001</v>
      </c>
      <c r="O145" s="27">
        <f>'FACTORES EMISION CARBONO'!M$5*'INVENTARIO PALTA'!N24</f>
        <v>661.8989775</v>
      </c>
      <c r="P145" s="27">
        <f>'FACTORES EMISION CARBONO'!N$5*'INVENTARIO PALTA'!O24</f>
        <v>28.95412</v>
      </c>
      <c r="Q145" s="27">
        <f>'FACTORES EMISION CARBONO'!O$5*'INVENTARIO PALTA'!P24</f>
        <v>34.675545</v>
      </c>
      <c r="R145" s="27">
        <f>'FACTORES EMISION CARBONO'!P$5*'INVENTARIO PALTA'!Q24</f>
        <v>24.790430000000001</v>
      </c>
      <c r="S145" s="27">
        <f>'FACTORES EMISION CARBONO'!Q$5*'INVENTARIO PALTA'!R24</f>
        <v>863.90214399999991</v>
      </c>
      <c r="T145" s="27">
        <f>'FACTORES EMISION CARBONO'!R$5*'INVENTARIO PALTA'!S24</f>
        <v>0</v>
      </c>
      <c r="U145" s="27">
        <f>'FACTORES EMISION CARBONO'!S$5*'INVENTARIO PALTA'!T24</f>
        <v>9.1595399999999998</v>
      </c>
      <c r="V145" s="27">
        <f>'FACTORES EMISION CARBONO'!T$5*'INVENTARIO PALTA'!U24</f>
        <v>889.62096999999994</v>
      </c>
      <c r="W145" s="27">
        <f>'FACTORES EMISION CARBONO'!U$5*'INVENTARIO PALTA'!V24</f>
        <v>0</v>
      </c>
      <c r="X145" s="27">
        <f>'FACTORES EMISION CARBONO'!V$5*'INVENTARIO PALTA'!W24</f>
        <v>0</v>
      </c>
      <c r="Y145" s="27">
        <f>'FACTORES EMISION CARBONO'!W$5*'INVENTARIO PALTA'!X24</f>
        <v>0</v>
      </c>
      <c r="Z145" s="27">
        <f>'FACTORES EMISION CARBONO'!X$5*'INVENTARIO PALTA'!Y24</f>
        <v>19.208970000000001</v>
      </c>
      <c r="AA145" s="27">
        <f>'FACTORES EMISION CARBONO'!Y$5*'INVENTARIO PALTA'!Z24</f>
        <v>0</v>
      </c>
      <c r="AB145" s="27">
        <f>'FACTORES EMISION CARBONO'!Z$5*'INVENTARIO PALTA'!AA24</f>
        <v>0</v>
      </c>
      <c r="AC145" s="27">
        <f>'FACTORES EMISION CARBONO'!AA$5*'INVENTARIO PALTA'!AB24</f>
        <v>231749.91</v>
      </c>
      <c r="AD145" s="27">
        <f>'FACTORES EMISION CARBONO'!AB$5*'INVENTARIO PALTA'!AC24</f>
        <v>0</v>
      </c>
      <c r="AE145" s="27">
        <f>'FACTORES EMISION CARBONO'!AC$5*'INVENTARIO PALTA'!AD24</f>
        <v>7867.2767999999996</v>
      </c>
      <c r="AF145" s="27">
        <f>'FACTORES EMISION CARBONO'!AD$5*'INVENTARIO PALTA'!AE24</f>
        <v>0</v>
      </c>
      <c r="AG145" s="27">
        <f>'FACTORES EMISION CARBONO'!AE$5*'INVENTARIO PALTA'!AF24</f>
        <v>2.9078900000000001E-2</v>
      </c>
      <c r="AH145" s="27">
        <f>'FACTORES EMISION CARBONO'!AF$5*'INVENTARIO PALTA'!AG24</f>
        <v>0</v>
      </c>
      <c r="AI145" s="27">
        <f>'FACTORES EMISION CARBONO'!AG$5*'INVENTARIO PALTA'!AH24</f>
        <v>0</v>
      </c>
      <c r="AJ145" s="27">
        <f>'FACTORES EMISION CARBONO'!AH$5*'INVENTARIO PALTA'!AI24</f>
        <v>0</v>
      </c>
      <c r="AK145" s="27">
        <f>'FACTORES EMISION CARBONO'!AI$5*'INVENTARIO PALTA'!AJ24</f>
        <v>0</v>
      </c>
      <c r="AL145" s="27">
        <f>'FACTORES EMISION CARBONO'!AJ$5*'INVENTARIO PALTA'!AK24</f>
        <v>0</v>
      </c>
      <c r="AN145" s="23">
        <f t="shared" si="5"/>
        <v>452832.2779554</v>
      </c>
      <c r="AO145">
        <f>AN145/'INVENTARIO PALTA'!AM24</f>
        <v>452832.2779554</v>
      </c>
    </row>
    <row r="146" spans="1:41" x14ac:dyDescent="0.3">
      <c r="A146" s="7" t="s">
        <v>31</v>
      </c>
      <c r="B146" s="6">
        <v>2022</v>
      </c>
      <c r="C146" s="6" t="s">
        <v>11</v>
      </c>
      <c r="D146" s="27">
        <f>'FACTORES EMISION CARBONO'!B$5*'INVENTARIO PALTA'!C25</f>
        <v>0</v>
      </c>
      <c r="E146" s="27">
        <f>'FACTORES EMISION CARBONO'!C$5*'INVENTARIO PALTA'!D25</f>
        <v>0</v>
      </c>
      <c r="F146" s="27">
        <f>'FACTORES EMISION CARBONO'!D$5*'INVENTARIO PALTA'!E25</f>
        <v>0</v>
      </c>
      <c r="G146" s="27">
        <f>'FACTORES EMISION CARBONO'!E$5*'INVENTARIO PALTA'!F25</f>
        <v>0</v>
      </c>
      <c r="H146" s="27">
        <f>'FACTORES EMISION CARBONO'!F$5*'INVENTARIO PALTA'!G25</f>
        <v>0</v>
      </c>
      <c r="I146" s="27">
        <f>'FACTORES EMISION CARBONO'!G$5*'INVENTARIO PALTA'!H25</f>
        <v>0</v>
      </c>
      <c r="J146" s="27">
        <f>'FACTORES EMISION CARBONO'!H$5*'INVENTARIO PALTA'!I25</f>
        <v>77067.805319999999</v>
      </c>
      <c r="K146" s="27">
        <f>'FACTORES EMISION CARBONO'!I$5*'INVENTARIO PALTA'!J25</f>
        <v>-5.5619999999999994</v>
      </c>
      <c r="L146" s="27">
        <f>'FACTORES EMISION CARBONO'!J$5*'INVENTARIO PALTA'!K25</f>
        <v>63715.2552</v>
      </c>
      <c r="M146" s="27">
        <f>'FACTORES EMISION CARBONO'!K$5*'INVENTARIO PALTA'!L25</f>
        <v>252654.08219999998</v>
      </c>
      <c r="N146" s="27">
        <f>'FACTORES EMISION CARBONO'!L$5*'INVENTARIO PALTA'!M25</f>
        <v>959.185113</v>
      </c>
      <c r="O146" s="27">
        <f>'FACTORES EMISION CARBONO'!M$5*'INVENTARIO PALTA'!N25</f>
        <v>0</v>
      </c>
      <c r="P146" s="27">
        <f>'FACTORES EMISION CARBONO'!N$5*'INVENTARIO PALTA'!O25</f>
        <v>0</v>
      </c>
      <c r="Q146" s="27">
        <f>'FACTORES EMISION CARBONO'!O$5*'INVENTARIO PALTA'!P25</f>
        <v>181.2093237</v>
      </c>
      <c r="R146" s="27">
        <f>'FACTORES EMISION CARBONO'!P$5*'INVENTARIO PALTA'!Q25</f>
        <v>1041.02806848</v>
      </c>
      <c r="S146" s="27">
        <f>'FACTORES EMISION CARBONO'!Q$5*'INVENTARIO PALTA'!R25</f>
        <v>1793.650488</v>
      </c>
      <c r="T146" s="27">
        <f>'FACTORES EMISION CARBONO'!R$5*'INVENTARIO PALTA'!S25</f>
        <v>195698.8854</v>
      </c>
      <c r="U146" s="27">
        <f>'FACTORES EMISION CARBONO'!S$5*'INVENTARIO PALTA'!T25</f>
        <v>0</v>
      </c>
      <c r="V146" s="27">
        <f>'FACTORES EMISION CARBONO'!T$5*'INVENTARIO PALTA'!U25</f>
        <v>10.304489999999999</v>
      </c>
      <c r="W146" s="27">
        <f>'FACTORES EMISION CARBONO'!U$5*'INVENTARIO PALTA'!V25</f>
        <v>0</v>
      </c>
      <c r="X146" s="27">
        <f>'FACTORES EMISION CARBONO'!V$5*'INVENTARIO PALTA'!W25</f>
        <v>0</v>
      </c>
      <c r="Y146" s="27">
        <f>'FACTORES EMISION CARBONO'!W$5*'INVENTARIO PALTA'!X25</f>
        <v>0</v>
      </c>
      <c r="Z146" s="27">
        <f>'FACTORES EMISION CARBONO'!X$5*'INVENTARIO PALTA'!Y25</f>
        <v>19.208970000000001</v>
      </c>
      <c r="AA146" s="27">
        <f>'FACTORES EMISION CARBONO'!Y$5*'INVENTARIO PALTA'!Z25</f>
        <v>0</v>
      </c>
      <c r="AB146" s="27">
        <f>'FACTORES EMISION CARBONO'!Z$5*'INVENTARIO PALTA'!AA25</f>
        <v>0</v>
      </c>
      <c r="AC146" s="27">
        <f>'FACTORES EMISION CARBONO'!AA$5*'INVENTARIO PALTA'!AB25</f>
        <v>0</v>
      </c>
      <c r="AD146" s="27">
        <f>'FACTORES EMISION CARBONO'!AB$5*'INVENTARIO PALTA'!AC25</f>
        <v>27261.304919999999</v>
      </c>
      <c r="AE146" s="27">
        <f>'FACTORES EMISION CARBONO'!AC$5*'INVENTARIO PALTA'!AD25</f>
        <v>2105.7599999999998</v>
      </c>
      <c r="AF146" s="27">
        <f>'FACTORES EMISION CARBONO'!AD$5*'INVENTARIO PALTA'!AE25</f>
        <v>0.52687000000000006</v>
      </c>
      <c r="AG146" s="27">
        <f>'FACTORES EMISION CARBONO'!AE$5*'INVENTARIO PALTA'!AF25</f>
        <v>0</v>
      </c>
      <c r="AH146" s="27">
        <f>'FACTORES EMISION CARBONO'!AF$5*'INVENTARIO PALTA'!AG25</f>
        <v>0</v>
      </c>
      <c r="AI146" s="27">
        <f>'FACTORES EMISION CARBONO'!AG$5*'INVENTARIO PALTA'!AH25</f>
        <v>0</v>
      </c>
      <c r="AJ146" s="27">
        <f>'FACTORES EMISION CARBONO'!AH$5*'INVENTARIO PALTA'!AI25</f>
        <v>0</v>
      </c>
      <c r="AK146" s="27">
        <f>'FACTORES EMISION CARBONO'!AI$5*'INVENTARIO PALTA'!AJ25</f>
        <v>0</v>
      </c>
      <c r="AL146" s="27">
        <f>'FACTORES EMISION CARBONO'!AJ$5*'INVENTARIO PALTA'!AK25</f>
        <v>0</v>
      </c>
      <c r="AN146" s="23">
        <f t="shared" si="5"/>
        <v>622502.64436318004</v>
      </c>
      <c r="AO146">
        <f>AN146/'INVENTARIO PALTA'!AM25</f>
        <v>622502.64436318004</v>
      </c>
    </row>
    <row r="147" spans="1:41" x14ac:dyDescent="0.3">
      <c r="A147" s="7" t="s">
        <v>31</v>
      </c>
      <c r="B147" s="6">
        <v>2022</v>
      </c>
      <c r="C147" s="6" t="s">
        <v>12</v>
      </c>
      <c r="D147" s="27">
        <f>'FACTORES EMISION CARBONO'!B$5*'INVENTARIO PALTA'!C26</f>
        <v>0</v>
      </c>
      <c r="E147" s="27">
        <f>'FACTORES EMISION CARBONO'!C$5*'INVENTARIO PALTA'!D26</f>
        <v>0</v>
      </c>
      <c r="F147" s="27">
        <f>'FACTORES EMISION CARBONO'!D$5*'INVENTARIO PALTA'!E26</f>
        <v>0</v>
      </c>
      <c r="G147" s="27">
        <f>'FACTORES EMISION CARBONO'!E$5*'INVENTARIO PALTA'!F26</f>
        <v>0</v>
      </c>
      <c r="H147" s="27">
        <f>'FACTORES EMISION CARBONO'!F$5*'INVENTARIO PALTA'!G26</f>
        <v>0</v>
      </c>
      <c r="I147" s="27">
        <f>'FACTORES EMISION CARBONO'!G$5*'INVENTARIO PALTA'!H26</f>
        <v>0</v>
      </c>
      <c r="J147" s="27">
        <f>'FACTORES EMISION CARBONO'!H$5*'INVENTARIO PALTA'!I26</f>
        <v>49873.385760000005</v>
      </c>
      <c r="K147" s="27">
        <f>'FACTORES EMISION CARBONO'!I$5*'INVENTARIO PALTA'!J26</f>
        <v>-2.1629999999999998</v>
      </c>
      <c r="L147" s="27">
        <f>'FACTORES EMISION CARBONO'!J$5*'INVENTARIO PALTA'!K26</f>
        <v>64721.990920000011</v>
      </c>
      <c r="M147" s="27">
        <f>'FACTORES EMISION CARBONO'!K$5*'INVENTARIO PALTA'!L26</f>
        <v>200512.08611900001</v>
      </c>
      <c r="N147" s="27">
        <f>'FACTORES EMISION CARBONO'!L$5*'INVENTARIO PALTA'!M26</f>
        <v>654.06892000000005</v>
      </c>
      <c r="O147" s="27">
        <f>'FACTORES EMISION CARBONO'!M$5*'INVENTARIO PALTA'!N26</f>
        <v>131.7340404</v>
      </c>
      <c r="P147" s="27">
        <f>'FACTORES EMISION CARBONO'!N$5*'INVENTARIO PALTA'!O26</f>
        <v>47.774297999999995</v>
      </c>
      <c r="Q147" s="27">
        <f>'FACTORES EMISION CARBONO'!O$5*'INVENTARIO PALTA'!P26</f>
        <v>2283.3423509999998</v>
      </c>
      <c r="R147" s="27">
        <f>'FACTORES EMISION CARBONO'!P$5*'INVENTARIO PALTA'!Q26</f>
        <v>424.27050200000002</v>
      </c>
      <c r="S147" s="27">
        <f>'FACTORES EMISION CARBONO'!Q$5*'INVENTARIO PALTA'!R26</f>
        <v>337.79100599999998</v>
      </c>
      <c r="T147" s="27">
        <f>'FACTORES EMISION CARBONO'!R$5*'INVENTARIO PALTA'!S26</f>
        <v>6958.1825920000001</v>
      </c>
      <c r="U147" s="27">
        <f>'FACTORES EMISION CARBONO'!S$5*'INVENTARIO PALTA'!T26</f>
        <v>0</v>
      </c>
      <c r="V147" s="27">
        <f>'FACTORES EMISION CARBONO'!T$5*'INVENTARIO PALTA'!U26</f>
        <v>133.95837</v>
      </c>
      <c r="W147" s="27">
        <f>'FACTORES EMISION CARBONO'!U$5*'INVENTARIO PALTA'!V26</f>
        <v>0</v>
      </c>
      <c r="X147" s="27">
        <f>'FACTORES EMISION CARBONO'!V$5*'INVENTARIO PALTA'!W26</f>
        <v>2.7967499999999998</v>
      </c>
      <c r="Y147" s="27">
        <f>'FACTORES EMISION CARBONO'!W$5*'INVENTARIO PALTA'!X26</f>
        <v>0</v>
      </c>
      <c r="Z147" s="27">
        <f>'FACTORES EMISION CARBONO'!X$5*'INVENTARIO PALTA'!Y26</f>
        <v>0</v>
      </c>
      <c r="AA147" s="27">
        <f>'FACTORES EMISION CARBONO'!Y$5*'INVENTARIO PALTA'!Z26</f>
        <v>0</v>
      </c>
      <c r="AB147" s="27">
        <f>'FACTORES EMISION CARBONO'!Z$5*'INVENTARIO PALTA'!AA26</f>
        <v>0</v>
      </c>
      <c r="AC147" s="27">
        <f>'FACTORES EMISION CARBONO'!AA$5*'INVENTARIO PALTA'!AB26</f>
        <v>0</v>
      </c>
      <c r="AD147" s="27">
        <f>'FACTORES EMISION CARBONO'!AB$5*'INVENTARIO PALTA'!AC26</f>
        <v>10096.7796</v>
      </c>
      <c r="AE147" s="27">
        <f>'FACTORES EMISION CARBONO'!AC$5*'INVENTARIO PALTA'!AD26</f>
        <v>1168.9100000000001</v>
      </c>
      <c r="AF147" s="27">
        <f>'FACTORES EMISION CARBONO'!AD$5*'INVENTARIO PALTA'!AE26</f>
        <v>0</v>
      </c>
      <c r="AG147" s="27">
        <f>'FACTORES EMISION CARBONO'!AE$5*'INVENTARIO PALTA'!AF26</f>
        <v>0</v>
      </c>
      <c r="AH147" s="27">
        <f>'FACTORES EMISION CARBONO'!AF$5*'INVENTARIO PALTA'!AG26</f>
        <v>0</v>
      </c>
      <c r="AI147" s="41">
        <v>0</v>
      </c>
      <c r="AJ147" s="27">
        <f>'FACTORES EMISION CARBONO'!AH$5*'INVENTARIO PALTA'!AI26</f>
        <v>0</v>
      </c>
      <c r="AK147" s="41">
        <v>0</v>
      </c>
      <c r="AL147" s="27">
        <f>'FACTORES EMISION CARBONO'!AJ$5*'INVENTARIO PALTA'!AK26</f>
        <v>0</v>
      </c>
      <c r="AN147" s="23">
        <f t="shared" si="5"/>
        <v>337344.90822839999</v>
      </c>
      <c r="AO147">
        <f>AN147/'INVENTARIO PALTA'!AM26</f>
        <v>337344.90822839999</v>
      </c>
    </row>
    <row r="148" spans="1:41" x14ac:dyDescent="0.3">
      <c r="A148" s="7" t="s">
        <v>31</v>
      </c>
      <c r="B148" s="6">
        <v>2022</v>
      </c>
      <c r="C148" s="6" t="s">
        <v>13</v>
      </c>
      <c r="D148" s="27">
        <f>'FACTORES EMISION CARBONO'!B$5*'INVENTARIO PALTA'!C27</f>
        <v>0</v>
      </c>
      <c r="E148" s="27">
        <f>'FACTORES EMISION CARBONO'!C$5*'INVENTARIO PALTA'!D27</f>
        <v>0</v>
      </c>
      <c r="F148" s="27">
        <f>'FACTORES EMISION CARBONO'!D$5*'INVENTARIO PALTA'!E27</f>
        <v>0</v>
      </c>
      <c r="G148" s="27">
        <f>'FACTORES EMISION CARBONO'!E$5*'INVENTARIO PALTA'!F27</f>
        <v>0</v>
      </c>
      <c r="H148" s="27">
        <f>'FACTORES EMISION CARBONO'!F$5*'INVENTARIO PALTA'!G27</f>
        <v>0</v>
      </c>
      <c r="I148" s="27">
        <f>'FACTORES EMISION CARBONO'!G$5*'INVENTARIO PALTA'!H27</f>
        <v>0</v>
      </c>
      <c r="J148" s="27">
        <f>'FACTORES EMISION CARBONO'!H$5*'INVENTARIO PALTA'!I27</f>
        <v>44707.056240000005</v>
      </c>
      <c r="K148" s="27">
        <f>'FACTORES EMISION CARBONO'!I$5*'INVENTARIO PALTA'!J27</f>
        <v>-0.92699999999999994</v>
      </c>
      <c r="L148" s="27">
        <f>'FACTORES EMISION CARBONO'!J$5*'INVENTARIO PALTA'!K27</f>
        <v>19115.759099999999</v>
      </c>
      <c r="M148" s="27">
        <f>'FACTORES EMISION CARBONO'!K$5*'INVENTARIO PALTA'!L27</f>
        <v>132539.02038599999</v>
      </c>
      <c r="N148" s="27">
        <f>'FACTORES EMISION CARBONO'!L$5*'INVENTARIO PALTA'!M27</f>
        <v>521.86350000000004</v>
      </c>
      <c r="O148" s="27">
        <f>'FACTORES EMISION CARBONO'!M$5*'INVENTARIO PALTA'!N27</f>
        <v>1898.519994</v>
      </c>
      <c r="P148" s="27">
        <f>'FACTORES EMISION CARBONO'!N$5*'INVENTARIO PALTA'!O27</f>
        <v>92.218872200000007</v>
      </c>
      <c r="Q148" s="27">
        <f>'FACTORES EMISION CARBONO'!O$5*'INVENTARIO PALTA'!P27</f>
        <v>5392.47012</v>
      </c>
      <c r="R148" s="27">
        <f>'FACTORES EMISION CARBONO'!P$5*'INVENTARIO PALTA'!Q27</f>
        <v>1833.5002028000001</v>
      </c>
      <c r="S148" s="27">
        <f>'FACTORES EMISION CARBONO'!Q$5*'INVENTARIO PALTA'!R27</f>
        <v>0</v>
      </c>
      <c r="T148" s="27">
        <f>'FACTORES EMISION CARBONO'!R$5*'INVENTARIO PALTA'!S27</f>
        <v>31833.685358399998</v>
      </c>
      <c r="U148" s="27">
        <f>'FACTORES EMISION CARBONO'!S$5*'INVENTARIO PALTA'!T27</f>
        <v>0</v>
      </c>
      <c r="V148" s="27">
        <f>'FACTORES EMISION CARBONO'!T$5*'INVENTARIO PALTA'!U27</f>
        <v>106.47972999999999</v>
      </c>
      <c r="W148" s="27">
        <f>'FACTORES EMISION CARBONO'!U$5*'INVENTARIO PALTA'!V27</f>
        <v>0</v>
      </c>
      <c r="X148" s="27">
        <f>'FACTORES EMISION CARBONO'!V$5*'INVENTARIO PALTA'!W27</f>
        <v>0</v>
      </c>
      <c r="Y148" s="27">
        <f>'FACTORES EMISION CARBONO'!W$5*'INVENTARIO PALTA'!X27</f>
        <v>0</v>
      </c>
      <c r="Z148" s="27">
        <f>'FACTORES EMISION CARBONO'!X$5*'INVENTARIO PALTA'!Y27</f>
        <v>6.40299</v>
      </c>
      <c r="AA148" s="27">
        <f>'FACTORES EMISION CARBONO'!Y$5*'INVENTARIO PALTA'!Z27</f>
        <v>0</v>
      </c>
      <c r="AB148" s="27">
        <f>'FACTORES EMISION CARBONO'!Z$5*'INVENTARIO PALTA'!AA27</f>
        <v>0</v>
      </c>
      <c r="AC148" s="27">
        <f>'FACTORES EMISION CARBONO'!AA$5*'INVENTARIO PALTA'!AB27</f>
        <v>0</v>
      </c>
      <c r="AD148" s="27">
        <f>'FACTORES EMISION CARBONO'!AB$5*'INVENTARIO PALTA'!AC27</f>
        <v>0</v>
      </c>
      <c r="AE148" s="27">
        <f>'FACTORES EMISION CARBONO'!AC$5*'INVENTARIO PALTA'!AD27</f>
        <v>272.48599999999999</v>
      </c>
      <c r="AF148" s="27">
        <f>'FACTORES EMISION CARBONO'!AD$5*'INVENTARIO PALTA'!AE27</f>
        <v>0</v>
      </c>
      <c r="AG148" s="27">
        <f>'FACTORES EMISION CARBONO'!AE$5*'INVENTARIO PALTA'!AF27</f>
        <v>0</v>
      </c>
      <c r="AH148" s="27">
        <f>'FACTORES EMISION CARBONO'!AF$5*'INVENTARIO PALTA'!AG27</f>
        <v>0</v>
      </c>
      <c r="AI148" s="27">
        <f>'FACTORES EMISION CARBONO'!AG$5*'INVENTARIO PALTA'!AH27</f>
        <v>0</v>
      </c>
      <c r="AJ148" s="27">
        <f>'FACTORES EMISION CARBONO'!AH$5*'INVENTARIO PALTA'!AI27</f>
        <v>0</v>
      </c>
      <c r="AK148" s="27">
        <f>'FACTORES EMISION CARBONO'!AI$5*'INVENTARIO PALTA'!AJ27</f>
        <v>0</v>
      </c>
      <c r="AL148" s="27">
        <f>'FACTORES EMISION CARBONO'!AJ$5*'INVENTARIO PALTA'!AK27</f>
        <v>0</v>
      </c>
      <c r="AN148" s="23">
        <f t="shared" si="5"/>
        <v>238318.53549340001</v>
      </c>
      <c r="AO148">
        <f>AN148/'INVENTARIO PALTA'!AM27</f>
        <v>238318.53549340001</v>
      </c>
    </row>
    <row r="149" spans="1:41" x14ac:dyDescent="0.3">
      <c r="A149" s="7" t="s">
        <v>31</v>
      </c>
      <c r="B149" s="6">
        <v>2022</v>
      </c>
      <c r="C149" s="6" t="s">
        <v>14</v>
      </c>
      <c r="D149" s="27">
        <f>'FACTORES EMISION CARBONO'!B$5*'INVENTARIO PALTA'!C28</f>
        <v>0</v>
      </c>
      <c r="E149" s="27">
        <f>'FACTORES EMISION CARBONO'!C$5*'INVENTARIO PALTA'!D28</f>
        <v>0</v>
      </c>
      <c r="F149" s="27">
        <f>'FACTORES EMISION CARBONO'!D$5*'INVENTARIO PALTA'!E28</f>
        <v>0</v>
      </c>
      <c r="G149" s="27">
        <f>'FACTORES EMISION CARBONO'!E$5*'INVENTARIO PALTA'!F28</f>
        <v>0</v>
      </c>
      <c r="H149" s="27">
        <f>'FACTORES EMISION CARBONO'!F$5*'INVENTARIO PALTA'!G28</f>
        <v>0</v>
      </c>
      <c r="I149" s="27">
        <f>'FACTORES EMISION CARBONO'!G$5*'INVENTARIO PALTA'!H28</f>
        <v>0</v>
      </c>
      <c r="J149" s="27">
        <f>'FACTORES EMISION CARBONO'!H$5*'INVENTARIO PALTA'!I28</f>
        <v>97753.463280000011</v>
      </c>
      <c r="K149" s="27">
        <f>'FACTORES EMISION CARBONO'!I$5*'INVENTARIO PALTA'!J28</f>
        <v>-1.6995</v>
      </c>
      <c r="L149" s="27">
        <f>'FACTORES EMISION CARBONO'!J$5*'INVENTARIO PALTA'!K28</f>
        <v>48764.599070000004</v>
      </c>
      <c r="M149" s="27">
        <f>'FACTORES EMISION CARBONO'!K$5*'INVENTARIO PALTA'!L28</f>
        <v>228856.13111839999</v>
      </c>
      <c r="N149" s="27">
        <f>'FACTORES EMISION CARBONO'!L$5*'INVENTARIO PALTA'!M28</f>
        <v>308.24737399999998</v>
      </c>
      <c r="O149" s="27">
        <f>'FACTORES EMISION CARBONO'!M$5*'INVENTARIO PALTA'!N28</f>
        <v>22756.409724000001</v>
      </c>
      <c r="P149" s="27">
        <f>'FACTORES EMISION CARBONO'!N$5*'INVENTARIO PALTA'!O28</f>
        <v>1389.073907</v>
      </c>
      <c r="Q149" s="27">
        <f>'FACTORES EMISION CARBONO'!O$5*'INVENTARIO PALTA'!P28</f>
        <v>7390.7964059999995</v>
      </c>
      <c r="R149" s="27">
        <f>'FACTORES EMISION CARBONO'!P$5*'INVENTARIO PALTA'!Q28</f>
        <v>1021.3657159999999</v>
      </c>
      <c r="S149" s="27">
        <f>'FACTORES EMISION CARBONO'!Q$5*'INVENTARIO PALTA'!R28</f>
        <v>0</v>
      </c>
      <c r="T149" s="27">
        <f>'FACTORES EMISION CARBONO'!R$5*'INVENTARIO PALTA'!S28</f>
        <v>231777.06213952001</v>
      </c>
      <c r="U149" s="27">
        <f>'FACTORES EMISION CARBONO'!S$5*'INVENTARIO PALTA'!T28</f>
        <v>0</v>
      </c>
      <c r="V149" s="27">
        <f>'FACTORES EMISION CARBONO'!T$5*'INVENTARIO PALTA'!U28</f>
        <v>0</v>
      </c>
      <c r="W149" s="27">
        <f>'FACTORES EMISION CARBONO'!U$5*'INVENTARIO PALTA'!V28</f>
        <v>0</v>
      </c>
      <c r="X149" s="27">
        <f>'FACTORES EMISION CARBONO'!V$5*'INVENTARIO PALTA'!W28</f>
        <v>0</v>
      </c>
      <c r="Y149" s="27">
        <f>'FACTORES EMISION CARBONO'!W$5*'INVENTARIO PALTA'!X28</f>
        <v>0</v>
      </c>
      <c r="Z149" s="27">
        <f>'FACTORES EMISION CARBONO'!X$5*'INVENTARIO PALTA'!Y28</f>
        <v>0</v>
      </c>
      <c r="AA149" s="27">
        <f>'FACTORES EMISION CARBONO'!Y$5*'INVENTARIO PALTA'!Z28</f>
        <v>0</v>
      </c>
      <c r="AB149" s="27">
        <f>'FACTORES EMISION CARBONO'!Z$5*'INVENTARIO PALTA'!AA28</f>
        <v>0</v>
      </c>
      <c r="AC149" s="27">
        <f>'FACTORES EMISION CARBONO'!AA$5*'INVENTARIO PALTA'!AB28</f>
        <v>4642.3553400000001</v>
      </c>
      <c r="AD149" s="27">
        <f>'FACTORES EMISION CARBONO'!AB$5*'INVENTARIO PALTA'!AC28</f>
        <v>0</v>
      </c>
      <c r="AE149" s="27">
        <f>'FACTORES EMISION CARBONO'!AC$5*'INVENTARIO PALTA'!AD28</f>
        <v>708.80799999999999</v>
      </c>
      <c r="AF149" s="27">
        <f>'FACTORES EMISION CARBONO'!AD$5*'INVENTARIO PALTA'!AE28</f>
        <v>0</v>
      </c>
      <c r="AG149" s="27">
        <f>'FACTORES EMISION CARBONO'!AE$5*'INVENTARIO PALTA'!AF28</f>
        <v>0</v>
      </c>
      <c r="AH149" s="27">
        <f>'FACTORES EMISION CARBONO'!AF$5*'INVENTARIO PALTA'!AG28</f>
        <v>0</v>
      </c>
      <c r="AI149" s="27">
        <f>'FACTORES EMISION CARBONO'!AG$5*'INVENTARIO PALTA'!AH28</f>
        <v>0</v>
      </c>
      <c r="AJ149" s="27">
        <f>'FACTORES EMISION CARBONO'!AH$5*'INVENTARIO PALTA'!AI28</f>
        <v>0</v>
      </c>
      <c r="AK149" s="27">
        <f>'FACTORES EMISION CARBONO'!AI$5*'INVENTARIO PALTA'!AJ28</f>
        <v>0</v>
      </c>
      <c r="AL149" s="27">
        <f>'FACTORES EMISION CARBONO'!AJ$5*'INVENTARIO PALTA'!AK28</f>
        <v>0</v>
      </c>
      <c r="AN149" s="23">
        <f t="shared" si="5"/>
        <v>645366.61257492006</v>
      </c>
      <c r="AO149">
        <f>AN149/'INVENTARIO PALTA'!AM28</f>
        <v>645366.61257492006</v>
      </c>
    </row>
    <row r="151" spans="1:41" x14ac:dyDescent="0.3">
      <c r="D151" s="32">
        <f t="shared" ref="D151:U152" si="6">D36+D85+D134</f>
        <v>2.3940000000000001</v>
      </c>
      <c r="E151" s="32">
        <f t="shared" si="6"/>
        <v>0</v>
      </c>
      <c r="F151" s="32">
        <f t="shared" si="6"/>
        <v>12506.971677199999</v>
      </c>
      <c r="G151" s="32">
        <f t="shared" si="6"/>
        <v>6596.6475102000004</v>
      </c>
      <c r="H151" s="31">
        <f t="shared" si="6"/>
        <v>0</v>
      </c>
      <c r="I151" s="31">
        <f t="shared" si="6"/>
        <v>0</v>
      </c>
      <c r="J151" s="32">
        <f t="shared" si="6"/>
        <v>1918.9695000000002</v>
      </c>
      <c r="K151" s="32">
        <f t="shared" si="6"/>
        <v>23.755499999999998</v>
      </c>
      <c r="L151" s="32">
        <f t="shared" si="6"/>
        <v>1315.6550000000002</v>
      </c>
      <c r="M151" s="32">
        <f t="shared" si="6"/>
        <v>91707.056499999992</v>
      </c>
      <c r="N151" s="32">
        <f t="shared" si="6"/>
        <v>634.05367200000001</v>
      </c>
      <c r="O151" s="32">
        <f t="shared" si="6"/>
        <v>2829.6201599999999</v>
      </c>
      <c r="P151" s="32">
        <f t="shared" si="6"/>
        <v>257.18484000000001</v>
      </c>
      <c r="Q151" s="32">
        <f t="shared" si="6"/>
        <v>44.72748</v>
      </c>
      <c r="R151" s="32">
        <f t="shared" si="6"/>
        <v>1519.4675655999999</v>
      </c>
      <c r="S151" s="32">
        <f t="shared" si="6"/>
        <v>13.731120000000001</v>
      </c>
      <c r="T151" s="31">
        <f t="shared" si="6"/>
        <v>0</v>
      </c>
      <c r="U151" s="31">
        <f t="shared" si="6"/>
        <v>0</v>
      </c>
      <c r="V151" s="31">
        <f>V36+V85+V134</f>
        <v>0</v>
      </c>
      <c r="W151" s="32">
        <f t="shared" ref="W151:AL151" si="7">W36+W85+W134</f>
        <v>23.154600000000002</v>
      </c>
      <c r="X151" s="32">
        <f t="shared" si="7"/>
        <v>1151.8500000000001</v>
      </c>
      <c r="Y151" s="32">
        <f t="shared" si="7"/>
        <v>762.03368666000006</v>
      </c>
      <c r="Z151" s="32">
        <f t="shared" si="7"/>
        <v>28.218614639999998</v>
      </c>
      <c r="AA151" s="31">
        <f t="shared" si="7"/>
        <v>0</v>
      </c>
      <c r="AB151" s="31">
        <f t="shared" si="7"/>
        <v>0</v>
      </c>
      <c r="AC151" s="31">
        <f t="shared" si="7"/>
        <v>745057.56780000008</v>
      </c>
      <c r="AD151" s="32">
        <f t="shared" si="7"/>
        <v>0</v>
      </c>
      <c r="AE151" s="32">
        <f t="shared" si="7"/>
        <v>0</v>
      </c>
      <c r="AF151" s="32">
        <f t="shared" si="7"/>
        <v>0</v>
      </c>
      <c r="AG151" s="32">
        <f t="shared" si="7"/>
        <v>0</v>
      </c>
      <c r="AH151" s="32">
        <f t="shared" si="7"/>
        <v>0</v>
      </c>
      <c r="AI151" s="32">
        <f t="shared" si="7"/>
        <v>0</v>
      </c>
      <c r="AJ151" s="32">
        <f t="shared" si="7"/>
        <v>0</v>
      </c>
      <c r="AK151" s="32">
        <f t="shared" si="7"/>
        <v>0</v>
      </c>
      <c r="AL151" s="32">
        <f t="shared" si="7"/>
        <v>0</v>
      </c>
    </row>
    <row r="152" spans="1:41" x14ac:dyDescent="0.3">
      <c r="D152" s="31">
        <f t="shared" si="6"/>
        <v>0</v>
      </c>
      <c r="E152" s="32">
        <f t="shared" si="6"/>
        <v>0</v>
      </c>
      <c r="F152" s="32">
        <f t="shared" si="6"/>
        <v>60.24785</v>
      </c>
      <c r="G152" s="32">
        <f t="shared" si="6"/>
        <v>417.56880000000001</v>
      </c>
      <c r="H152" s="31">
        <f t="shared" si="6"/>
        <v>0</v>
      </c>
      <c r="I152" s="32">
        <f t="shared" si="6"/>
        <v>530.08199999999999</v>
      </c>
      <c r="J152" s="32">
        <f t="shared" si="6"/>
        <v>5581.4598599999999</v>
      </c>
      <c r="K152" s="31">
        <f t="shared" si="6"/>
        <v>0</v>
      </c>
      <c r="L152" s="32">
        <f t="shared" si="6"/>
        <v>3446.5376799999999</v>
      </c>
      <c r="M152" s="32">
        <f t="shared" si="6"/>
        <v>269.65518600000001</v>
      </c>
      <c r="N152" s="32">
        <f t="shared" si="6"/>
        <v>607.63476900000001</v>
      </c>
      <c r="O152" s="32">
        <f t="shared" si="6"/>
        <v>2922.0763535999999</v>
      </c>
      <c r="P152" s="32">
        <f t="shared" si="6"/>
        <v>136.15667999999999</v>
      </c>
      <c r="Q152" s="32">
        <f t="shared" si="6"/>
        <v>63.363930000000003</v>
      </c>
      <c r="R152" s="32">
        <f t="shared" si="6"/>
        <v>743.21783100000005</v>
      </c>
      <c r="S152" s="32">
        <f t="shared" si="6"/>
        <v>254.30034240000001</v>
      </c>
      <c r="T152" s="31">
        <f t="shared" si="6"/>
        <v>0</v>
      </c>
      <c r="U152" s="32">
        <f t="shared" si="6"/>
        <v>0</v>
      </c>
      <c r="V152" s="32">
        <f t="shared" ref="V152:AL152" si="8">V37+V86+V135</f>
        <v>1297.6504499999999</v>
      </c>
      <c r="W152" s="31">
        <f t="shared" si="8"/>
        <v>0</v>
      </c>
      <c r="X152" s="32">
        <f t="shared" si="8"/>
        <v>2515.2015999999999</v>
      </c>
      <c r="Y152" s="32">
        <f t="shared" si="8"/>
        <v>7.9875527000000002</v>
      </c>
      <c r="Z152" s="31">
        <f t="shared" si="8"/>
        <v>0</v>
      </c>
      <c r="AA152" s="32">
        <f t="shared" si="8"/>
        <v>41.622479999999996</v>
      </c>
      <c r="AB152" s="32">
        <f t="shared" si="8"/>
        <v>807.22980000000007</v>
      </c>
      <c r="AC152" s="32">
        <f t="shared" si="8"/>
        <v>5885.7120000000004</v>
      </c>
      <c r="AD152" s="32">
        <f t="shared" si="8"/>
        <v>34329.050640000001</v>
      </c>
      <c r="AE152" s="32">
        <f t="shared" si="8"/>
        <v>0</v>
      </c>
      <c r="AF152" s="32">
        <f t="shared" si="8"/>
        <v>0</v>
      </c>
      <c r="AG152" s="32">
        <f t="shared" si="8"/>
        <v>0</v>
      </c>
      <c r="AH152" s="32">
        <f t="shared" si="8"/>
        <v>0</v>
      </c>
      <c r="AI152" s="32">
        <f t="shared" si="8"/>
        <v>0</v>
      </c>
      <c r="AJ152" s="32">
        <f t="shared" si="8"/>
        <v>0</v>
      </c>
      <c r="AK152" s="32">
        <f t="shared" si="8"/>
        <v>0</v>
      </c>
      <c r="AL152" s="32">
        <f t="shared" si="8"/>
        <v>0</v>
      </c>
    </row>
    <row r="192" spans="43:45" x14ac:dyDescent="0.3">
      <c r="AQ192">
        <v>2019</v>
      </c>
      <c r="AR192" s="23">
        <f>SUM(D192:AD203)</f>
        <v>0</v>
      </c>
      <c r="AS192" t="e">
        <f>AR192/(SUM('INVENTARIO PALTA'!#REF!))</f>
        <v>#REF!</v>
      </c>
    </row>
    <row r="193" spans="43:45" x14ac:dyDescent="0.3">
      <c r="AQ193">
        <v>2020</v>
      </c>
      <c r="AR193" s="23">
        <f>SUM(D204:AD215)</f>
        <v>0</v>
      </c>
      <c r="AS193" t="e">
        <f>AR193/SUM('INVENTARIO PALTA'!#REF!)</f>
        <v>#REF!</v>
      </c>
    </row>
    <row r="194" spans="43:45" x14ac:dyDescent="0.3">
      <c r="AQ194">
        <v>2021</v>
      </c>
      <c r="AR194" s="23">
        <f>SUM(D216:AD227)</f>
        <v>0</v>
      </c>
      <c r="AS194">
        <f>AR194/SUM('INVENTARIO PALTA'!AM5:AM16)</f>
        <v>0</v>
      </c>
    </row>
    <row r="195" spans="43:45" x14ac:dyDescent="0.3">
      <c r="AQ195">
        <v>2022</v>
      </c>
      <c r="AR195" s="23">
        <f>SUM(D228:AD233)</f>
        <v>0</v>
      </c>
      <c r="AS195">
        <f>AR195/SUM('INVENTARIO PALTA'!AM17:AM22)</f>
        <v>0</v>
      </c>
    </row>
    <row r="237" spans="43:45" x14ac:dyDescent="0.3">
      <c r="AQ237">
        <v>2019</v>
      </c>
      <c r="AR237" s="23">
        <f>SUM(D237:AD248)</f>
        <v>0</v>
      </c>
      <c r="AS237" t="e">
        <f>AR237/(SUM('INVENTARIO PALTA'!#REF!))</f>
        <v>#REF!</v>
      </c>
    </row>
    <row r="238" spans="43:45" x14ac:dyDescent="0.3">
      <c r="AQ238">
        <v>2020</v>
      </c>
      <c r="AR238" s="23">
        <f>SUM(D249:AD260)</f>
        <v>0</v>
      </c>
      <c r="AS238" t="e">
        <f>AR238/SUM('INVENTARIO PALTA'!#REF!)</f>
        <v>#REF!</v>
      </c>
    </row>
    <row r="239" spans="43:45" x14ac:dyDescent="0.3">
      <c r="AQ239">
        <v>2021</v>
      </c>
      <c r="AR239" s="23">
        <f>SUM(D261:AD272)</f>
        <v>0</v>
      </c>
      <c r="AS239">
        <f>AR239/SUM('INVENTARIO PALTA'!AM5:AM16)</f>
        <v>0</v>
      </c>
    </row>
    <row r="240" spans="43:45" x14ac:dyDescent="0.3">
      <c r="AQ240">
        <v>2022</v>
      </c>
      <c r="AR240" s="23">
        <f>SUM(D273:AD278)</f>
        <v>0</v>
      </c>
      <c r="AS240">
        <f>AR240/SUM('INVENTARIO PALTA'!AM17:AM22)</f>
        <v>0</v>
      </c>
    </row>
    <row r="282" spans="43:45" x14ac:dyDescent="0.3">
      <c r="AQ282">
        <v>2019</v>
      </c>
      <c r="AR282" s="23">
        <f>SUM(D282:AD293)</f>
        <v>0</v>
      </c>
      <c r="AS282" t="e">
        <f>AR282/(SUM('INVENTARIO PALTA'!#REF!))</f>
        <v>#REF!</v>
      </c>
    </row>
    <row r="283" spans="43:45" x14ac:dyDescent="0.3">
      <c r="AQ283">
        <v>2020</v>
      </c>
      <c r="AR283" s="23">
        <f>SUM(D294:AD305)</f>
        <v>0</v>
      </c>
      <c r="AS283" t="e">
        <f>AR283/SUM('INVENTARIO PALTA'!#REF!)</f>
        <v>#REF!</v>
      </c>
    </row>
    <row r="284" spans="43:45" x14ac:dyDescent="0.3">
      <c r="AQ284">
        <v>2021</v>
      </c>
      <c r="AR284" s="23">
        <f>SUM(D306:AD317)</f>
        <v>0</v>
      </c>
      <c r="AS284">
        <f>AR284/SUM('INVENTARIO PALTA'!AM5:AM16)</f>
        <v>0</v>
      </c>
    </row>
    <row r="285" spans="43:45" x14ac:dyDescent="0.3">
      <c r="AQ285">
        <v>2022</v>
      </c>
      <c r="AR285" s="23">
        <f>SUM(D318:AD323)</f>
        <v>0</v>
      </c>
      <c r="AS285">
        <f>AR285/SUM('INVENTARIO PALTA'!AM17:AM22)</f>
        <v>0</v>
      </c>
    </row>
    <row r="327" spans="43:45" x14ac:dyDescent="0.3">
      <c r="AQ327">
        <v>2019</v>
      </c>
      <c r="AR327" s="23">
        <f>SUM(D327:AD338)</f>
        <v>0</v>
      </c>
      <c r="AS327" t="e">
        <f>AR327/(SUM('INVENTARIO PALTA'!#REF!))</f>
        <v>#REF!</v>
      </c>
    </row>
    <row r="328" spans="43:45" x14ac:dyDescent="0.3">
      <c r="AQ328">
        <v>2020</v>
      </c>
      <c r="AR328" s="23">
        <f>SUM(D339:AD350)</f>
        <v>0</v>
      </c>
      <c r="AS328" t="e">
        <f>AR328/SUM('INVENTARIO PALTA'!#REF!)</f>
        <v>#REF!</v>
      </c>
    </row>
    <row r="329" spans="43:45" x14ac:dyDescent="0.3">
      <c r="AQ329">
        <v>2021</v>
      </c>
      <c r="AR329" s="23">
        <f>SUM(D351:AD362)</f>
        <v>0</v>
      </c>
      <c r="AS329">
        <f>AR329/SUM('INVENTARIO PALTA'!AM5:AM16)</f>
        <v>0</v>
      </c>
    </row>
    <row r="330" spans="43:45" x14ac:dyDescent="0.3">
      <c r="AQ330">
        <v>2022</v>
      </c>
      <c r="AR330" s="23">
        <f>SUM(D363:AD368)</f>
        <v>0</v>
      </c>
      <c r="AS330">
        <f>AR330/SUM('INVENTARIO PALTA'!AM17:AM22)</f>
        <v>0</v>
      </c>
    </row>
  </sheetData>
  <phoneticPr fontId="7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58BD3-3C3E-4469-81FA-DDC0653C02ED}">
  <sheetPr codeName="Hoja11">
    <tabColor theme="9" tint="-0.499984740745262"/>
  </sheetPr>
  <dimension ref="A2:X54"/>
  <sheetViews>
    <sheetView tabSelected="1" topLeftCell="A3" zoomScale="80" zoomScaleNormal="80" workbookViewId="0">
      <selection activeCell="C53" sqref="C53:F54"/>
    </sheetView>
  </sheetViews>
  <sheetFormatPr baseColWidth="10" defaultRowHeight="14.4" x14ac:dyDescent="0.3"/>
  <cols>
    <col min="1" max="1" width="16.6640625" bestFit="1" customWidth="1"/>
    <col min="3" max="3" width="15.6640625" bestFit="1" customWidth="1"/>
    <col min="4" max="4" width="13" bestFit="1" customWidth="1"/>
    <col min="5" max="5" width="15.6640625" bestFit="1" customWidth="1"/>
    <col min="6" max="6" width="16.6640625" customWidth="1"/>
    <col min="9" max="9" width="12" bestFit="1" customWidth="1"/>
    <col min="10" max="10" width="10.88671875" bestFit="1" customWidth="1"/>
    <col min="11" max="11" width="13.5546875" bestFit="1" customWidth="1"/>
    <col min="12" max="12" width="15.6640625" bestFit="1" customWidth="1"/>
    <col min="15" max="15" width="19.5546875" bestFit="1" customWidth="1"/>
    <col min="16" max="16" width="10.88671875" bestFit="1" customWidth="1"/>
    <col min="17" max="18" width="14.109375" bestFit="1" customWidth="1"/>
    <col min="19" max="19" width="13.5546875" bestFit="1" customWidth="1"/>
    <col min="20" max="20" width="12.109375" customWidth="1"/>
    <col min="21" max="22" width="10.88671875" bestFit="1" customWidth="1"/>
    <col min="23" max="24" width="14.33203125" bestFit="1" customWidth="1"/>
  </cols>
  <sheetData>
    <row r="2" spans="1:24" ht="15.6" x14ac:dyDescent="0.3">
      <c r="B2" s="10" t="s">
        <v>41</v>
      </c>
      <c r="H2" s="10" t="s">
        <v>42</v>
      </c>
      <c r="N2" s="10" t="s">
        <v>45</v>
      </c>
      <c r="T2" s="10" t="s">
        <v>46</v>
      </c>
    </row>
    <row r="3" spans="1:24" x14ac:dyDescent="0.3">
      <c r="B3" s="11" t="s">
        <v>0</v>
      </c>
      <c r="C3" s="11" t="s">
        <v>37</v>
      </c>
      <c r="D3" s="11" t="s">
        <v>38</v>
      </c>
      <c r="E3" s="11" t="s">
        <v>39</v>
      </c>
      <c r="F3" s="11" t="s">
        <v>40</v>
      </c>
      <c r="H3" s="11" t="s">
        <v>0</v>
      </c>
      <c r="I3" s="11" t="s">
        <v>37</v>
      </c>
      <c r="J3" s="11" t="s">
        <v>38</v>
      </c>
      <c r="K3" s="11" t="s">
        <v>39</v>
      </c>
      <c r="L3" s="11" t="s">
        <v>40</v>
      </c>
      <c r="N3" s="11" t="s">
        <v>0</v>
      </c>
      <c r="O3" s="11" t="s">
        <v>37</v>
      </c>
      <c r="P3" s="11" t="s">
        <v>38</v>
      </c>
      <c r="Q3" s="11" t="s">
        <v>39</v>
      </c>
      <c r="R3" s="11" t="s">
        <v>40</v>
      </c>
      <c r="T3" s="11" t="s">
        <v>0</v>
      </c>
      <c r="U3" s="11" t="s">
        <v>37</v>
      </c>
      <c r="V3" s="11" t="s">
        <v>38</v>
      </c>
      <c r="W3" s="11" t="s">
        <v>39</v>
      </c>
      <c r="X3" s="11" t="s">
        <v>40</v>
      </c>
    </row>
    <row r="4" spans="1:24" hidden="1" x14ac:dyDescent="0.3">
      <c r="A4" s="25"/>
      <c r="B4" s="12">
        <v>43496</v>
      </c>
      <c r="C4" s="13" t="e">
        <f>'Cálculos Palta'!AN4</f>
        <v>#REF!</v>
      </c>
      <c r="D4" s="13" t="e">
        <f>'Cálculos Palta'!AN53</f>
        <v>#REF!</v>
      </c>
      <c r="E4" s="13" t="e">
        <f>'Cálculos Palta'!AN102</f>
        <v>#REF!</v>
      </c>
      <c r="F4" s="14" t="e">
        <f>C4+D4+E4</f>
        <v>#REF!</v>
      </c>
      <c r="H4" s="12">
        <v>43496</v>
      </c>
      <c r="I4" s="15" t="e">
        <f>ROUND('Cálculos Palta'!AO4,3)</f>
        <v>#REF!</v>
      </c>
      <c r="J4" s="15" t="e">
        <f>ROUND('Cálculos Palta'!AO53,3)</f>
        <v>#REF!</v>
      </c>
      <c r="K4" s="15" t="e">
        <f>ROUND('Cálculos Palta'!AO102,3)</f>
        <v>#REF!</v>
      </c>
      <c r="L4" s="14" t="e">
        <f>I4+J4+K4</f>
        <v>#REF!</v>
      </c>
      <c r="N4" s="12">
        <v>43496</v>
      </c>
      <c r="O4" s="15">
        <v>284067.15500000003</v>
      </c>
      <c r="P4" s="15">
        <v>0</v>
      </c>
      <c r="Q4" s="15">
        <v>1956127.0689999999</v>
      </c>
      <c r="R4" s="16">
        <v>2240194.2239999999</v>
      </c>
      <c r="T4" s="12">
        <v>43496</v>
      </c>
      <c r="U4" s="15" t="e">
        <f>O4-I4</f>
        <v>#REF!</v>
      </c>
      <c r="V4" s="15" t="e">
        <f t="shared" ref="V4:X19" si="0">P4-J4</f>
        <v>#REF!</v>
      </c>
      <c r="W4" s="15" t="e">
        <f t="shared" si="0"/>
        <v>#REF!</v>
      </c>
      <c r="X4" s="15" t="e">
        <f t="shared" si="0"/>
        <v>#REF!</v>
      </c>
    </row>
    <row r="5" spans="1:24" hidden="1" x14ac:dyDescent="0.3">
      <c r="B5" s="12">
        <v>43524</v>
      </c>
      <c r="C5" s="13" t="e">
        <f>'Cálculos Palta'!AN5</f>
        <v>#REF!</v>
      </c>
      <c r="D5" s="13" t="e">
        <f>'Cálculos Palta'!AN54</f>
        <v>#REF!</v>
      </c>
      <c r="E5" s="13" t="e">
        <f>'Cálculos Palta'!AN103</f>
        <v>#REF!</v>
      </c>
      <c r="F5" s="14" t="e">
        <f t="shared" ref="F5:F54" si="1">C5+D5+E5</f>
        <v>#REF!</v>
      </c>
      <c r="H5" s="12">
        <v>43524</v>
      </c>
      <c r="I5" s="15" t="e">
        <f>ROUND('Cálculos Palta'!AO5,3)</f>
        <v>#REF!</v>
      </c>
      <c r="J5" s="15" t="e">
        <f>ROUND('Cálculos Palta'!AO54,3)</f>
        <v>#REF!</v>
      </c>
      <c r="K5" s="15" t="e">
        <f>ROUND('Cálculos Palta'!AO103,3)</f>
        <v>#REF!</v>
      </c>
      <c r="L5" s="14" t="e">
        <f t="shared" ref="L5:L51" si="2">I5+J5+K5</f>
        <v>#REF!</v>
      </c>
      <c r="N5" s="12">
        <v>43524</v>
      </c>
      <c r="O5" s="15">
        <v>282553.72200000001</v>
      </c>
      <c r="P5" s="15">
        <v>0</v>
      </c>
      <c r="Q5" s="15">
        <v>2005468.827</v>
      </c>
      <c r="R5" s="16">
        <v>2288022.5490000001</v>
      </c>
      <c r="T5" s="12">
        <v>43524</v>
      </c>
      <c r="U5" s="15" t="e">
        <f t="shared" ref="U5:X45" si="3">O5-I5</f>
        <v>#REF!</v>
      </c>
      <c r="V5" s="15" t="e">
        <f t="shared" si="0"/>
        <v>#REF!</v>
      </c>
      <c r="W5" s="15" t="e">
        <f t="shared" si="0"/>
        <v>#REF!</v>
      </c>
      <c r="X5" s="15" t="e">
        <f t="shared" si="0"/>
        <v>#REF!</v>
      </c>
    </row>
    <row r="6" spans="1:24" hidden="1" x14ac:dyDescent="0.3">
      <c r="B6" s="12">
        <v>43555</v>
      </c>
      <c r="C6" s="13" t="e">
        <f>'Cálculos Palta'!AN6</f>
        <v>#REF!</v>
      </c>
      <c r="D6" s="13" t="e">
        <f>'Cálculos Palta'!AN55</f>
        <v>#REF!</v>
      </c>
      <c r="E6" s="13" t="e">
        <f>'Cálculos Palta'!AN104</f>
        <v>#REF!</v>
      </c>
      <c r="F6" s="14" t="e">
        <f t="shared" si="1"/>
        <v>#REF!</v>
      </c>
      <c r="H6" s="12">
        <v>43555</v>
      </c>
      <c r="I6" s="15" t="e">
        <f>ROUND('Cálculos Palta'!AO6,3)</f>
        <v>#REF!</v>
      </c>
      <c r="J6" s="15" t="e">
        <f>ROUND('Cálculos Palta'!AO55,3)</f>
        <v>#REF!</v>
      </c>
      <c r="K6" s="15" t="e">
        <f>ROUND('Cálculos Palta'!AO104,3)</f>
        <v>#REF!</v>
      </c>
      <c r="L6" s="14" t="e">
        <f t="shared" si="2"/>
        <v>#REF!</v>
      </c>
      <c r="N6" s="12">
        <v>43555</v>
      </c>
      <c r="O6" s="15">
        <v>0.33500000000000002</v>
      </c>
      <c r="P6" s="15">
        <v>0</v>
      </c>
      <c r="Q6" s="15">
        <v>2.0979999999999999</v>
      </c>
      <c r="R6" s="16">
        <v>2.4329999999999998</v>
      </c>
      <c r="T6" s="12">
        <v>43555</v>
      </c>
      <c r="U6" s="15" t="e">
        <f t="shared" si="3"/>
        <v>#REF!</v>
      </c>
      <c r="V6" s="15" t="e">
        <f t="shared" si="0"/>
        <v>#REF!</v>
      </c>
      <c r="W6" s="15" t="e">
        <f t="shared" si="0"/>
        <v>#REF!</v>
      </c>
      <c r="X6" s="15" t="e">
        <f t="shared" si="0"/>
        <v>#REF!</v>
      </c>
    </row>
    <row r="7" spans="1:24" hidden="1" x14ac:dyDescent="0.3">
      <c r="B7" s="12">
        <v>43585</v>
      </c>
      <c r="C7" s="13" t="e">
        <f>'Cálculos Palta'!AN7</f>
        <v>#REF!</v>
      </c>
      <c r="D7" s="13" t="e">
        <f>'Cálculos Palta'!AN56</f>
        <v>#REF!</v>
      </c>
      <c r="E7" s="13" t="e">
        <f>'Cálculos Palta'!AN105</f>
        <v>#REF!</v>
      </c>
      <c r="F7" s="14" t="e">
        <f t="shared" si="1"/>
        <v>#REF!</v>
      </c>
      <c r="H7" s="12">
        <v>43585</v>
      </c>
      <c r="I7" s="15" t="e">
        <f>ROUND('Cálculos Palta'!AO7,3)</f>
        <v>#REF!</v>
      </c>
      <c r="J7" s="15" t="e">
        <f>ROUND('Cálculos Palta'!AO56,3)</f>
        <v>#REF!</v>
      </c>
      <c r="K7" s="15" t="e">
        <f>ROUND('Cálculos Palta'!AO105,3)</f>
        <v>#REF!</v>
      </c>
      <c r="L7" s="14" t="e">
        <f t="shared" si="2"/>
        <v>#REF!</v>
      </c>
      <c r="N7" s="12">
        <v>43585</v>
      </c>
      <c r="O7" s="15">
        <v>0.22900000000000001</v>
      </c>
      <c r="P7" s="15">
        <v>0</v>
      </c>
      <c r="Q7" s="15">
        <v>1.48</v>
      </c>
      <c r="R7" s="16">
        <v>1.7090000000000001</v>
      </c>
      <c r="T7" s="12">
        <v>43585</v>
      </c>
      <c r="U7" s="15" t="e">
        <f t="shared" si="3"/>
        <v>#REF!</v>
      </c>
      <c r="V7" s="15" t="e">
        <f t="shared" si="0"/>
        <v>#REF!</v>
      </c>
      <c r="W7" s="15" t="e">
        <f t="shared" si="0"/>
        <v>#REF!</v>
      </c>
      <c r="X7" s="15" t="e">
        <f t="shared" si="0"/>
        <v>#REF!</v>
      </c>
    </row>
    <row r="8" spans="1:24" hidden="1" x14ac:dyDescent="0.3">
      <c r="B8" s="12">
        <v>43616</v>
      </c>
      <c r="C8" s="13" t="e">
        <f>'Cálculos Palta'!AN8</f>
        <v>#REF!</v>
      </c>
      <c r="D8" s="13" t="e">
        <f>'Cálculos Palta'!AN57</f>
        <v>#REF!</v>
      </c>
      <c r="E8" s="13" t="e">
        <f>'Cálculos Palta'!AN106</f>
        <v>#REF!</v>
      </c>
      <c r="F8" s="14" t="e">
        <f t="shared" si="1"/>
        <v>#REF!</v>
      </c>
      <c r="H8" s="12">
        <v>43616</v>
      </c>
      <c r="I8" s="15" t="e">
        <f>ROUND('Cálculos Palta'!AO8,3)</f>
        <v>#REF!</v>
      </c>
      <c r="J8" s="15" t="e">
        <f>ROUND('Cálculos Palta'!AO57,3)</f>
        <v>#REF!</v>
      </c>
      <c r="K8" s="15" t="e">
        <f>ROUND('Cálculos Palta'!AO106,3)</f>
        <v>#REF!</v>
      </c>
      <c r="L8" s="14" t="e">
        <f t="shared" si="2"/>
        <v>#REF!</v>
      </c>
      <c r="N8" s="12">
        <v>43616</v>
      </c>
      <c r="O8" s="15">
        <v>0.104</v>
      </c>
      <c r="P8" s="15">
        <v>0</v>
      </c>
      <c r="Q8" s="15">
        <v>0.152</v>
      </c>
      <c r="R8" s="16">
        <v>0.25600000000000001</v>
      </c>
      <c r="T8" s="12">
        <v>43616</v>
      </c>
      <c r="U8" s="15" t="e">
        <f t="shared" si="3"/>
        <v>#REF!</v>
      </c>
      <c r="V8" s="15" t="e">
        <f t="shared" si="0"/>
        <v>#REF!</v>
      </c>
      <c r="W8" s="15" t="e">
        <f t="shared" si="0"/>
        <v>#REF!</v>
      </c>
      <c r="X8" s="15" t="e">
        <f t="shared" si="0"/>
        <v>#REF!</v>
      </c>
    </row>
    <row r="9" spans="1:24" hidden="1" x14ac:dyDescent="0.3">
      <c r="B9" s="12">
        <v>43646</v>
      </c>
      <c r="C9" s="13" t="e">
        <f>'Cálculos Palta'!AN9</f>
        <v>#REF!</v>
      </c>
      <c r="D9" s="13" t="e">
        <f>'Cálculos Palta'!AN58</f>
        <v>#REF!</v>
      </c>
      <c r="E9" s="13" t="e">
        <f>'Cálculos Palta'!AN107</f>
        <v>#REF!</v>
      </c>
      <c r="F9" s="14" t="e">
        <f t="shared" si="1"/>
        <v>#REF!</v>
      </c>
      <c r="H9" s="12">
        <v>43646</v>
      </c>
      <c r="I9" s="15" t="e">
        <f>ROUND('Cálculos Palta'!AO9,3)</f>
        <v>#REF!</v>
      </c>
      <c r="J9" s="15" t="e">
        <f>ROUND('Cálculos Palta'!AO58,3)</f>
        <v>#REF!</v>
      </c>
      <c r="K9" s="15" t="e">
        <f>ROUND('Cálculos Palta'!AO107,3)</f>
        <v>#REF!</v>
      </c>
      <c r="L9" s="14" t="e">
        <f t="shared" si="2"/>
        <v>#REF!</v>
      </c>
      <c r="N9" s="12">
        <v>43646</v>
      </c>
      <c r="O9" s="15">
        <v>1.7999999999999999E-2</v>
      </c>
      <c r="P9" s="15">
        <v>0</v>
      </c>
      <c r="Q9" s="15">
        <v>9.4E-2</v>
      </c>
      <c r="R9" s="16">
        <v>0.112</v>
      </c>
      <c r="T9" s="12">
        <v>43646</v>
      </c>
      <c r="U9" s="15" t="e">
        <f t="shared" si="3"/>
        <v>#REF!</v>
      </c>
      <c r="V9" s="15" t="e">
        <f t="shared" si="0"/>
        <v>#REF!</v>
      </c>
      <c r="W9" s="15" t="e">
        <f t="shared" si="0"/>
        <v>#REF!</v>
      </c>
      <c r="X9" s="15" t="e">
        <f t="shared" si="0"/>
        <v>#REF!</v>
      </c>
    </row>
    <row r="10" spans="1:24" hidden="1" x14ac:dyDescent="0.3">
      <c r="B10" s="12">
        <v>43677</v>
      </c>
      <c r="C10" s="13" t="e">
        <f>'Cálculos Palta'!AN10</f>
        <v>#REF!</v>
      </c>
      <c r="D10" s="13" t="e">
        <f>'Cálculos Palta'!AN59</f>
        <v>#REF!</v>
      </c>
      <c r="E10" s="13" t="e">
        <f>'Cálculos Palta'!AN108</f>
        <v>#REF!</v>
      </c>
      <c r="F10" s="14" t="e">
        <f t="shared" si="1"/>
        <v>#REF!</v>
      </c>
      <c r="H10" s="12">
        <v>43677</v>
      </c>
      <c r="I10" s="15" t="e">
        <f>ROUND('Cálculos Palta'!AO10,3)</f>
        <v>#REF!</v>
      </c>
      <c r="J10" s="15" t="e">
        <f>ROUND('Cálculos Palta'!AO59,3)</f>
        <v>#REF!</v>
      </c>
      <c r="K10" s="15" t="e">
        <f>ROUND('Cálculos Palta'!AO108,3)</f>
        <v>#REF!</v>
      </c>
      <c r="L10" s="14" t="e">
        <f t="shared" si="2"/>
        <v>#REF!</v>
      </c>
      <c r="N10" s="12">
        <v>43677</v>
      </c>
      <c r="O10" s="15">
        <v>0.08</v>
      </c>
      <c r="P10" s="15">
        <v>0</v>
      </c>
      <c r="Q10" s="15">
        <v>0.34300000000000003</v>
      </c>
      <c r="R10" s="16">
        <v>0.42299999999999999</v>
      </c>
      <c r="T10" s="12">
        <v>43677</v>
      </c>
      <c r="U10" s="15" t="e">
        <f t="shared" si="3"/>
        <v>#REF!</v>
      </c>
      <c r="V10" s="15" t="e">
        <f t="shared" si="0"/>
        <v>#REF!</v>
      </c>
      <c r="W10" s="15" t="e">
        <f t="shared" si="0"/>
        <v>#REF!</v>
      </c>
      <c r="X10" s="15" t="e">
        <f t="shared" si="0"/>
        <v>#REF!</v>
      </c>
    </row>
    <row r="11" spans="1:24" hidden="1" x14ac:dyDescent="0.3">
      <c r="B11" s="12">
        <v>43708</v>
      </c>
      <c r="C11" s="13" t="e">
        <f>'Cálculos Palta'!AN11</f>
        <v>#REF!</v>
      </c>
      <c r="D11" s="13" t="e">
        <f>'Cálculos Palta'!AN60</f>
        <v>#REF!</v>
      </c>
      <c r="E11" s="13" t="e">
        <f>'Cálculos Palta'!AN109</f>
        <v>#REF!</v>
      </c>
      <c r="F11" s="14" t="e">
        <f t="shared" si="1"/>
        <v>#REF!</v>
      </c>
      <c r="H11" s="12">
        <v>43708</v>
      </c>
      <c r="I11" s="15" t="e">
        <f>ROUND('Cálculos Palta'!AO11,3)</f>
        <v>#REF!</v>
      </c>
      <c r="J11" s="15" t="e">
        <f>ROUND('Cálculos Palta'!AO60,3)</f>
        <v>#REF!</v>
      </c>
      <c r="K11" s="15" t="e">
        <f>ROUND('Cálculos Palta'!AO109,3)</f>
        <v>#REF!</v>
      </c>
      <c r="L11" s="14" t="e">
        <f t="shared" si="2"/>
        <v>#REF!</v>
      </c>
      <c r="N11" s="12">
        <v>43708</v>
      </c>
      <c r="O11" s="15">
        <v>3.165</v>
      </c>
      <c r="P11" s="15">
        <v>0</v>
      </c>
      <c r="Q11" s="17">
        <v>15.896000000000001</v>
      </c>
      <c r="R11" s="16">
        <v>19.151</v>
      </c>
      <c r="T11" s="12">
        <v>43708</v>
      </c>
      <c r="U11" s="15" t="e">
        <f t="shared" si="3"/>
        <v>#REF!</v>
      </c>
      <c r="V11" s="15" t="e">
        <f t="shared" si="0"/>
        <v>#REF!</v>
      </c>
      <c r="W11" s="15" t="e">
        <f t="shared" si="0"/>
        <v>#REF!</v>
      </c>
      <c r="X11" s="15" t="e">
        <f t="shared" si="0"/>
        <v>#REF!</v>
      </c>
    </row>
    <row r="12" spans="1:24" hidden="1" x14ac:dyDescent="0.3">
      <c r="B12" s="12">
        <v>43738</v>
      </c>
      <c r="C12" s="13" t="e">
        <f>'Cálculos Palta'!AN12</f>
        <v>#REF!</v>
      </c>
      <c r="D12" s="13" t="e">
        <f>'Cálculos Palta'!AN61</f>
        <v>#REF!</v>
      </c>
      <c r="E12" s="13" t="e">
        <f>'Cálculos Palta'!AN110</f>
        <v>#REF!</v>
      </c>
      <c r="F12" s="14" t="e">
        <f t="shared" si="1"/>
        <v>#REF!</v>
      </c>
      <c r="H12" s="12">
        <v>43738</v>
      </c>
      <c r="I12" s="15" t="e">
        <f>ROUND('Cálculos Palta'!AO12,3)</f>
        <v>#REF!</v>
      </c>
      <c r="J12" s="15" t="e">
        <f>ROUND('Cálculos Palta'!AO61,3)</f>
        <v>#REF!</v>
      </c>
      <c r="K12" s="15" t="e">
        <f>ROUND('Cálculos Palta'!AO110,3)</f>
        <v>#REF!</v>
      </c>
      <c r="L12" s="14" t="e">
        <f t="shared" si="2"/>
        <v>#REF!</v>
      </c>
      <c r="N12" s="12">
        <v>43738</v>
      </c>
      <c r="O12" s="15">
        <v>1.587</v>
      </c>
      <c r="P12" s="15">
        <v>0</v>
      </c>
      <c r="Q12" s="15">
        <v>8.6</v>
      </c>
      <c r="R12" s="16">
        <v>10.186999999999999</v>
      </c>
      <c r="T12" s="12">
        <v>43738</v>
      </c>
      <c r="U12" s="15" t="e">
        <f t="shared" si="3"/>
        <v>#REF!</v>
      </c>
      <c r="V12" s="15" t="e">
        <f t="shared" si="0"/>
        <v>#REF!</v>
      </c>
      <c r="W12" s="15" t="e">
        <f t="shared" si="0"/>
        <v>#REF!</v>
      </c>
      <c r="X12" s="15" t="e">
        <f t="shared" si="0"/>
        <v>#REF!</v>
      </c>
    </row>
    <row r="13" spans="1:24" hidden="1" x14ac:dyDescent="0.3">
      <c r="B13" s="12">
        <v>43769</v>
      </c>
      <c r="C13" s="13" t="e">
        <f>'Cálculos Palta'!AN13</f>
        <v>#REF!</v>
      </c>
      <c r="D13" s="13" t="e">
        <f>'Cálculos Palta'!AN62</f>
        <v>#REF!</v>
      </c>
      <c r="E13" s="13" t="e">
        <f>'Cálculos Palta'!AN111</f>
        <v>#REF!</v>
      </c>
      <c r="F13" s="14" t="e">
        <f t="shared" si="1"/>
        <v>#REF!</v>
      </c>
      <c r="H13" s="12">
        <v>43769</v>
      </c>
      <c r="I13" s="15" t="e">
        <f>ROUND('Cálculos Palta'!AO13,3)</f>
        <v>#REF!</v>
      </c>
      <c r="J13" s="15" t="e">
        <f>ROUND('Cálculos Palta'!AO62,3)</f>
        <v>#REF!</v>
      </c>
      <c r="K13" s="15" t="e">
        <f>ROUND('Cálculos Palta'!AO111,3)</f>
        <v>#REF!</v>
      </c>
      <c r="L13" s="14" t="e">
        <f t="shared" si="2"/>
        <v>#REF!</v>
      </c>
      <c r="N13" s="12">
        <v>43769</v>
      </c>
      <c r="O13" s="15">
        <v>285519.50400000002</v>
      </c>
      <c r="P13" s="15">
        <v>0</v>
      </c>
      <c r="Q13" s="15">
        <v>1818639.6610000001</v>
      </c>
      <c r="R13" s="16">
        <v>2104159.165</v>
      </c>
      <c r="T13" s="12">
        <v>43769</v>
      </c>
      <c r="U13" s="15" t="e">
        <f t="shared" si="3"/>
        <v>#REF!</v>
      </c>
      <c r="V13" s="15" t="e">
        <f t="shared" si="0"/>
        <v>#REF!</v>
      </c>
      <c r="W13" s="15" t="e">
        <f t="shared" si="0"/>
        <v>#REF!</v>
      </c>
      <c r="X13" s="15" t="e">
        <f t="shared" si="0"/>
        <v>#REF!</v>
      </c>
    </row>
    <row r="14" spans="1:24" hidden="1" x14ac:dyDescent="0.3">
      <c r="B14" s="12">
        <v>43799</v>
      </c>
      <c r="C14" s="13" t="e">
        <f>'Cálculos Palta'!AN14</f>
        <v>#REF!</v>
      </c>
      <c r="D14" s="13" t="e">
        <f>'Cálculos Palta'!AN63</f>
        <v>#REF!</v>
      </c>
      <c r="E14" s="13" t="e">
        <f>'Cálculos Palta'!AN112</f>
        <v>#REF!</v>
      </c>
      <c r="F14" s="14" t="e">
        <f t="shared" si="1"/>
        <v>#REF!</v>
      </c>
      <c r="H14" s="12">
        <v>43799</v>
      </c>
      <c r="I14" s="15" t="e">
        <f>ROUND('Cálculos Palta'!AO14,3)</f>
        <v>#REF!</v>
      </c>
      <c r="J14" s="15" t="e">
        <f>ROUND('Cálculos Palta'!AO63,3)</f>
        <v>#REF!</v>
      </c>
      <c r="K14" s="15" t="e">
        <f>ROUND('Cálculos Palta'!AO112,3)</f>
        <v>#REF!</v>
      </c>
      <c r="L14" s="14" t="e">
        <f t="shared" si="2"/>
        <v>#REF!</v>
      </c>
      <c r="N14" s="12">
        <v>43799</v>
      </c>
      <c r="O14" s="15">
        <v>339439.34600000002</v>
      </c>
      <c r="P14" s="15">
        <v>0</v>
      </c>
      <c r="Q14" s="15">
        <v>2080609.5</v>
      </c>
      <c r="R14" s="16">
        <v>2420048.8459999999</v>
      </c>
      <c r="T14" s="12">
        <v>43799</v>
      </c>
      <c r="U14" s="15" t="e">
        <f t="shared" si="3"/>
        <v>#REF!</v>
      </c>
      <c r="V14" s="15" t="e">
        <f t="shared" si="0"/>
        <v>#REF!</v>
      </c>
      <c r="W14" s="15" t="e">
        <f t="shared" si="0"/>
        <v>#REF!</v>
      </c>
      <c r="X14" s="15" t="e">
        <f t="shared" si="0"/>
        <v>#REF!</v>
      </c>
    </row>
    <row r="15" spans="1:24" hidden="1" x14ac:dyDescent="0.3">
      <c r="B15" s="12">
        <v>43830</v>
      </c>
      <c r="C15" s="13" t="e">
        <f>'Cálculos Palta'!AN15</f>
        <v>#REF!</v>
      </c>
      <c r="D15" s="13" t="e">
        <f>'Cálculos Palta'!AN64</f>
        <v>#REF!</v>
      </c>
      <c r="E15" s="13" t="e">
        <f>'Cálculos Palta'!AN113</f>
        <v>#REF!</v>
      </c>
      <c r="F15" s="14" t="e">
        <f t="shared" si="1"/>
        <v>#REF!</v>
      </c>
      <c r="H15" s="12">
        <v>43830</v>
      </c>
      <c r="I15" s="15" t="e">
        <f>ROUND('Cálculos Palta'!AO15,3)</f>
        <v>#REF!</v>
      </c>
      <c r="J15" s="15" t="e">
        <f>ROUND('Cálculos Palta'!AO64,3)</f>
        <v>#REF!</v>
      </c>
      <c r="K15" s="15" t="e">
        <f>ROUND('Cálculos Palta'!AO113,3)</f>
        <v>#REF!</v>
      </c>
      <c r="L15" s="14" t="e">
        <f t="shared" si="2"/>
        <v>#REF!</v>
      </c>
      <c r="N15" s="12">
        <v>43830</v>
      </c>
      <c r="O15" s="15">
        <v>396394.59899999999</v>
      </c>
      <c r="P15" s="15">
        <v>0</v>
      </c>
      <c r="Q15" s="15">
        <v>2403448.2250000001</v>
      </c>
      <c r="R15" s="16">
        <v>2799842.824</v>
      </c>
      <c r="T15" s="12">
        <v>43830</v>
      </c>
      <c r="U15" s="15" t="e">
        <f t="shared" si="3"/>
        <v>#REF!</v>
      </c>
      <c r="V15" s="15" t="e">
        <f t="shared" si="0"/>
        <v>#REF!</v>
      </c>
      <c r="W15" s="15" t="e">
        <f t="shared" si="0"/>
        <v>#REF!</v>
      </c>
      <c r="X15" s="15" t="e">
        <f t="shared" si="0"/>
        <v>#REF!</v>
      </c>
    </row>
    <row r="16" spans="1:24" hidden="1" x14ac:dyDescent="0.3">
      <c r="A16" s="25"/>
      <c r="B16" s="12">
        <v>43861</v>
      </c>
      <c r="C16" s="13" t="e">
        <f>'Cálculos Palta'!AN16</f>
        <v>#REF!</v>
      </c>
      <c r="D16" s="13" t="e">
        <f>'Cálculos Palta'!AN65</f>
        <v>#REF!</v>
      </c>
      <c r="E16" s="13" t="e">
        <f>'Cálculos Palta'!AN114</f>
        <v>#REF!</v>
      </c>
      <c r="F16" s="14" t="e">
        <f t="shared" si="1"/>
        <v>#REF!</v>
      </c>
      <c r="H16" s="12">
        <v>43861</v>
      </c>
      <c r="I16" s="15" t="e">
        <f>ROUND('Cálculos Palta'!AO16,3)</f>
        <v>#REF!</v>
      </c>
      <c r="J16" s="15" t="e">
        <f>ROUND('Cálculos Palta'!AO65,3)</f>
        <v>#REF!</v>
      </c>
      <c r="K16" s="15" t="e">
        <f>ROUND('Cálculos Palta'!AO114,3)</f>
        <v>#REF!</v>
      </c>
      <c r="L16" s="14" t="e">
        <f t="shared" si="2"/>
        <v>#REF!</v>
      </c>
      <c r="N16" s="12">
        <v>43861</v>
      </c>
      <c r="O16" s="15">
        <v>413690.85</v>
      </c>
      <c r="P16" s="15">
        <v>0</v>
      </c>
      <c r="Q16" s="15">
        <v>2713292.94</v>
      </c>
      <c r="R16" s="16">
        <v>3126983.79</v>
      </c>
      <c r="T16" s="12">
        <v>43861</v>
      </c>
      <c r="U16" s="15" t="e">
        <f t="shared" si="3"/>
        <v>#REF!</v>
      </c>
      <c r="V16" s="15" t="e">
        <f t="shared" si="0"/>
        <v>#REF!</v>
      </c>
      <c r="W16" s="15" t="e">
        <f t="shared" si="0"/>
        <v>#REF!</v>
      </c>
      <c r="X16" s="15" t="e">
        <f t="shared" si="0"/>
        <v>#REF!</v>
      </c>
    </row>
    <row r="17" spans="1:24" hidden="1" x14ac:dyDescent="0.3">
      <c r="B17" s="12">
        <v>43890</v>
      </c>
      <c r="C17" s="13" t="e">
        <f>'Cálculos Palta'!AN17</f>
        <v>#REF!</v>
      </c>
      <c r="D17" s="13" t="e">
        <f>'Cálculos Palta'!AN66</f>
        <v>#REF!</v>
      </c>
      <c r="E17" s="13" t="e">
        <f>'Cálculos Palta'!AN115</f>
        <v>#REF!</v>
      </c>
      <c r="F17" s="14" t="e">
        <f t="shared" si="1"/>
        <v>#REF!</v>
      </c>
      <c r="H17" s="12">
        <v>43890</v>
      </c>
      <c r="I17" s="15" t="e">
        <f>ROUND('Cálculos Palta'!AO17,3)</f>
        <v>#REF!</v>
      </c>
      <c r="J17" s="15" t="e">
        <f>ROUND('Cálculos Palta'!AO66,3)</f>
        <v>#REF!</v>
      </c>
      <c r="K17" s="15" t="e">
        <f>ROUND('Cálculos Palta'!AO115,3)</f>
        <v>#REF!</v>
      </c>
      <c r="L17" s="14" t="e">
        <f t="shared" si="2"/>
        <v>#REF!</v>
      </c>
      <c r="N17" s="12">
        <v>43890</v>
      </c>
      <c r="O17" s="15">
        <v>318405.94699999999</v>
      </c>
      <c r="P17" s="15">
        <v>44242.167000000001</v>
      </c>
      <c r="Q17" s="15">
        <v>2093376.0209999999</v>
      </c>
      <c r="R17" s="16">
        <v>2456024.1349999998</v>
      </c>
      <c r="T17" s="12">
        <v>43890</v>
      </c>
      <c r="U17" s="15" t="e">
        <f t="shared" si="3"/>
        <v>#REF!</v>
      </c>
      <c r="V17" s="15" t="e">
        <f t="shared" si="0"/>
        <v>#REF!</v>
      </c>
      <c r="W17" s="15" t="e">
        <f t="shared" si="0"/>
        <v>#REF!</v>
      </c>
      <c r="X17" s="15" t="e">
        <f t="shared" si="0"/>
        <v>#REF!</v>
      </c>
    </row>
    <row r="18" spans="1:24" hidden="1" x14ac:dyDescent="0.3">
      <c r="B18" s="12">
        <v>43921</v>
      </c>
      <c r="C18" s="13" t="e">
        <f>'Cálculos Palta'!AN18</f>
        <v>#REF!</v>
      </c>
      <c r="D18" s="13" t="e">
        <f>'Cálculos Palta'!AN67</f>
        <v>#REF!</v>
      </c>
      <c r="E18" s="13" t="e">
        <f>'Cálculos Palta'!AN116</f>
        <v>#REF!</v>
      </c>
      <c r="F18" s="14" t="e">
        <f t="shared" si="1"/>
        <v>#REF!</v>
      </c>
      <c r="H18" s="12">
        <v>43921</v>
      </c>
      <c r="I18" s="15" t="e">
        <f>ROUND('Cálculos Palta'!AO18,3)</f>
        <v>#REF!</v>
      </c>
      <c r="J18" s="15" t="e">
        <f>ROUND('Cálculos Palta'!AO67,3)</f>
        <v>#REF!</v>
      </c>
      <c r="K18" s="15" t="e">
        <f>ROUND('Cálculos Palta'!AO116,3)</f>
        <v>#REF!</v>
      </c>
      <c r="L18" s="14" t="e">
        <f t="shared" si="2"/>
        <v>#REF!</v>
      </c>
      <c r="N18" s="12">
        <v>43921</v>
      </c>
      <c r="O18" s="15">
        <v>0.26200000000000001</v>
      </c>
      <c r="P18" s="15">
        <v>4.1000000000000002E-2</v>
      </c>
      <c r="Q18" s="15">
        <v>1.95</v>
      </c>
      <c r="R18" s="16">
        <v>2.2530000000000001</v>
      </c>
      <c r="T18" s="12">
        <v>43921</v>
      </c>
      <c r="U18" s="15" t="e">
        <f t="shared" si="3"/>
        <v>#REF!</v>
      </c>
      <c r="V18" s="15" t="e">
        <f t="shared" si="0"/>
        <v>#REF!</v>
      </c>
      <c r="W18" s="15" t="e">
        <f t="shared" si="0"/>
        <v>#REF!</v>
      </c>
      <c r="X18" s="15" t="e">
        <f t="shared" si="0"/>
        <v>#REF!</v>
      </c>
    </row>
    <row r="19" spans="1:24" hidden="1" x14ac:dyDescent="0.3">
      <c r="B19" s="12">
        <v>43951</v>
      </c>
      <c r="C19" s="13" t="e">
        <f>'Cálculos Palta'!AN19</f>
        <v>#REF!</v>
      </c>
      <c r="D19" s="13" t="e">
        <f>'Cálculos Palta'!AN68</f>
        <v>#REF!</v>
      </c>
      <c r="E19" s="13" t="e">
        <f>'Cálculos Palta'!AN117</f>
        <v>#REF!</v>
      </c>
      <c r="F19" s="14" t="e">
        <f t="shared" si="1"/>
        <v>#REF!</v>
      </c>
      <c r="H19" s="12">
        <v>43951</v>
      </c>
      <c r="I19" s="15" t="e">
        <f>ROUND('Cálculos Palta'!AO19,3)</f>
        <v>#REF!</v>
      </c>
      <c r="J19" s="15" t="e">
        <f>ROUND('Cálculos Palta'!AO68,3)</f>
        <v>#REF!</v>
      </c>
      <c r="K19" s="15" t="e">
        <f>ROUND('Cálculos Palta'!AO117,3)</f>
        <v>#REF!</v>
      </c>
      <c r="L19" s="14" t="e">
        <f t="shared" si="2"/>
        <v>#REF!</v>
      </c>
      <c r="N19" s="12">
        <v>43951</v>
      </c>
      <c r="O19" s="15">
        <v>0.19700000000000001</v>
      </c>
      <c r="P19" s="15">
        <v>5.2999999999999999E-2</v>
      </c>
      <c r="Q19" s="15">
        <v>2.0819999999999999</v>
      </c>
      <c r="R19" s="16">
        <v>2.3319999999999999</v>
      </c>
      <c r="T19" s="12">
        <v>43951</v>
      </c>
      <c r="U19" s="15" t="e">
        <f t="shared" si="3"/>
        <v>#REF!</v>
      </c>
      <c r="V19" s="15" t="e">
        <f t="shared" si="0"/>
        <v>#REF!</v>
      </c>
      <c r="W19" s="15" t="e">
        <f t="shared" si="0"/>
        <v>#REF!</v>
      </c>
      <c r="X19" s="15" t="e">
        <f t="shared" si="0"/>
        <v>#REF!</v>
      </c>
    </row>
    <row r="20" spans="1:24" hidden="1" x14ac:dyDescent="0.3">
      <c r="B20" s="12">
        <v>43982</v>
      </c>
      <c r="C20" s="13" t="e">
        <f>'Cálculos Palta'!AN20</f>
        <v>#REF!</v>
      </c>
      <c r="D20" s="13" t="e">
        <f>'Cálculos Palta'!AN69</f>
        <v>#REF!</v>
      </c>
      <c r="E20" s="13" t="e">
        <f>'Cálculos Palta'!AN118</f>
        <v>#REF!</v>
      </c>
      <c r="F20" s="14" t="e">
        <f t="shared" si="1"/>
        <v>#REF!</v>
      </c>
      <c r="H20" s="12">
        <v>43982</v>
      </c>
      <c r="I20" s="15" t="e">
        <f>ROUND('Cálculos Palta'!AO20,3)</f>
        <v>#REF!</v>
      </c>
      <c r="J20" s="15" t="e">
        <f>ROUND('Cálculos Palta'!AO69,3)</f>
        <v>#REF!</v>
      </c>
      <c r="K20" s="15" t="e">
        <f>ROUND('Cálculos Palta'!AO118,3)</f>
        <v>#REF!</v>
      </c>
      <c r="L20" s="14" t="e">
        <f t="shared" si="2"/>
        <v>#REF!</v>
      </c>
      <c r="N20" s="12">
        <v>43982</v>
      </c>
      <c r="O20" s="15">
        <v>4.9000000000000002E-2</v>
      </c>
      <c r="P20" s="15">
        <v>1.7000000000000001E-2</v>
      </c>
      <c r="Q20" s="15">
        <v>0.66100000000000003</v>
      </c>
      <c r="R20" s="16">
        <v>0.72699999999999998</v>
      </c>
      <c r="T20" s="12">
        <v>43982</v>
      </c>
      <c r="U20" s="15" t="e">
        <f t="shared" si="3"/>
        <v>#REF!</v>
      </c>
      <c r="V20" s="15" t="e">
        <f t="shared" si="3"/>
        <v>#REF!</v>
      </c>
      <c r="W20" s="15" t="e">
        <f t="shared" si="3"/>
        <v>#REF!</v>
      </c>
      <c r="X20" s="15" t="e">
        <f t="shared" si="3"/>
        <v>#REF!</v>
      </c>
    </row>
    <row r="21" spans="1:24" hidden="1" x14ac:dyDescent="0.3">
      <c r="B21" s="12">
        <v>44012</v>
      </c>
      <c r="C21" s="13" t="e">
        <f>'Cálculos Palta'!AN21</f>
        <v>#REF!</v>
      </c>
      <c r="D21" s="13" t="e">
        <f>'Cálculos Palta'!AN70</f>
        <v>#REF!</v>
      </c>
      <c r="E21" s="13" t="e">
        <f>'Cálculos Palta'!AN119</f>
        <v>#REF!</v>
      </c>
      <c r="F21" s="14" t="e">
        <f t="shared" si="1"/>
        <v>#REF!</v>
      </c>
      <c r="H21" s="12">
        <v>44012</v>
      </c>
      <c r="I21" s="15" t="e">
        <f>ROUND('Cálculos Palta'!AO21,3)</f>
        <v>#REF!</v>
      </c>
      <c r="J21" s="15" t="e">
        <f>ROUND('Cálculos Palta'!AO70,3)</f>
        <v>#REF!</v>
      </c>
      <c r="K21" s="15" t="e">
        <f>ROUND('Cálculos Palta'!AO119,3)</f>
        <v>#REF!</v>
      </c>
      <c r="L21" s="14" t="e">
        <f t="shared" si="2"/>
        <v>#REF!</v>
      </c>
      <c r="N21" s="12">
        <v>44012</v>
      </c>
      <c r="O21" s="15">
        <v>1.4E-2</v>
      </c>
      <c r="P21" s="15">
        <v>3.0000000000000001E-3</v>
      </c>
      <c r="Q21" s="15">
        <v>7.9000000000000001E-2</v>
      </c>
      <c r="R21" s="16">
        <v>9.5000000000000001E-2</v>
      </c>
      <c r="T21" s="12">
        <v>44012</v>
      </c>
      <c r="U21" s="15" t="e">
        <f t="shared" si="3"/>
        <v>#REF!</v>
      </c>
      <c r="V21" s="15" t="e">
        <f t="shared" si="3"/>
        <v>#REF!</v>
      </c>
      <c r="W21" s="15" t="e">
        <f t="shared" si="3"/>
        <v>#REF!</v>
      </c>
      <c r="X21" s="15" t="e">
        <f t="shared" si="3"/>
        <v>#REF!</v>
      </c>
    </row>
    <row r="22" spans="1:24" hidden="1" x14ac:dyDescent="0.3">
      <c r="B22" s="12">
        <v>44043</v>
      </c>
      <c r="C22" s="13" t="e">
        <f>'Cálculos Palta'!AN22</f>
        <v>#REF!</v>
      </c>
      <c r="D22" s="13" t="e">
        <f>'Cálculos Palta'!AN71</f>
        <v>#REF!</v>
      </c>
      <c r="E22" s="13" t="e">
        <f>'Cálculos Palta'!AN120</f>
        <v>#REF!</v>
      </c>
      <c r="F22" s="14" t="e">
        <f t="shared" si="1"/>
        <v>#REF!</v>
      </c>
      <c r="H22" s="12">
        <v>44043</v>
      </c>
      <c r="I22" s="15" t="e">
        <f>ROUND('Cálculos Palta'!AO22,3)</f>
        <v>#REF!</v>
      </c>
      <c r="J22" s="15" t="e">
        <f>ROUND('Cálculos Palta'!AO71,3)</f>
        <v>#REF!</v>
      </c>
      <c r="K22" s="15" t="e">
        <f>ROUND('Cálculos Palta'!AO120,3)</f>
        <v>#REF!</v>
      </c>
      <c r="L22" s="14" t="e">
        <f t="shared" si="2"/>
        <v>#REF!</v>
      </c>
      <c r="N22" s="12">
        <v>44043</v>
      </c>
      <c r="O22" s="15">
        <v>1.2999999999999999E-2</v>
      </c>
      <c r="P22" s="15">
        <v>3.0000000000000001E-3</v>
      </c>
      <c r="Q22" s="15">
        <v>6.9000000000000006E-2</v>
      </c>
      <c r="R22" s="16">
        <v>8.5000000000000006E-2</v>
      </c>
      <c r="T22" s="12">
        <v>44043</v>
      </c>
      <c r="U22" s="15" t="e">
        <f t="shared" si="3"/>
        <v>#REF!</v>
      </c>
      <c r="V22" s="15" t="e">
        <f t="shared" si="3"/>
        <v>#REF!</v>
      </c>
      <c r="W22" s="15" t="e">
        <f t="shared" si="3"/>
        <v>#REF!</v>
      </c>
      <c r="X22" s="15" t="e">
        <f t="shared" si="3"/>
        <v>#REF!</v>
      </c>
    </row>
    <row r="23" spans="1:24" hidden="1" x14ac:dyDescent="0.3">
      <c r="B23" s="12">
        <v>44074</v>
      </c>
      <c r="C23" s="13" t="e">
        <f>'Cálculos Palta'!AN23</f>
        <v>#REF!</v>
      </c>
      <c r="D23" s="13" t="e">
        <f>'Cálculos Palta'!AN72</f>
        <v>#REF!</v>
      </c>
      <c r="E23" s="13" t="e">
        <f>'Cálculos Palta'!AN121</f>
        <v>#REF!</v>
      </c>
      <c r="F23" s="14" t="e">
        <f t="shared" si="1"/>
        <v>#REF!</v>
      </c>
      <c r="H23" s="12">
        <v>44074</v>
      </c>
      <c r="I23" s="15" t="e">
        <f>ROUND('Cálculos Palta'!AO23,3)</f>
        <v>#REF!</v>
      </c>
      <c r="J23" s="15" t="e">
        <f>ROUND('Cálculos Palta'!AO72,3)</f>
        <v>#REF!</v>
      </c>
      <c r="K23" s="15" t="e">
        <f>ROUND('Cálculos Palta'!AO121,3)</f>
        <v>#REF!</v>
      </c>
      <c r="L23" s="14" t="e">
        <f t="shared" si="2"/>
        <v>#REF!</v>
      </c>
      <c r="N23" s="12">
        <v>44074</v>
      </c>
      <c r="O23" s="15">
        <v>1.7000000000000001E-2</v>
      </c>
      <c r="P23" s="15">
        <v>4.0000000000000001E-3</v>
      </c>
      <c r="Q23" s="15">
        <v>0.13600000000000001</v>
      </c>
      <c r="R23" s="16">
        <v>0.157</v>
      </c>
      <c r="T23" s="12">
        <v>44074</v>
      </c>
      <c r="U23" s="15" t="e">
        <f t="shared" si="3"/>
        <v>#REF!</v>
      </c>
      <c r="V23" s="15" t="e">
        <f t="shared" si="3"/>
        <v>#REF!</v>
      </c>
      <c r="W23" s="15" t="e">
        <f t="shared" si="3"/>
        <v>#REF!</v>
      </c>
      <c r="X23" s="15" t="e">
        <f t="shared" si="3"/>
        <v>#REF!</v>
      </c>
    </row>
    <row r="24" spans="1:24" hidden="1" x14ac:dyDescent="0.3">
      <c r="B24" s="12">
        <v>44104</v>
      </c>
      <c r="C24" s="13" t="e">
        <f>'Cálculos Palta'!AN24</f>
        <v>#REF!</v>
      </c>
      <c r="D24" s="13" t="e">
        <f>'Cálculos Palta'!AN73</f>
        <v>#REF!</v>
      </c>
      <c r="E24" s="13" t="e">
        <f>'Cálculos Palta'!AN122</f>
        <v>#REF!</v>
      </c>
      <c r="F24" s="14" t="e">
        <f t="shared" si="1"/>
        <v>#REF!</v>
      </c>
      <c r="H24" s="12">
        <v>44104</v>
      </c>
      <c r="I24" s="15" t="e">
        <f>ROUND('Cálculos Palta'!AO24,3)</f>
        <v>#REF!</v>
      </c>
      <c r="J24" s="15" t="e">
        <f>ROUND('Cálculos Palta'!AO73,3)</f>
        <v>#REF!</v>
      </c>
      <c r="K24" s="15" t="e">
        <f>ROUND('Cálculos Palta'!AO122,3)</f>
        <v>#REF!</v>
      </c>
      <c r="L24" s="14" t="e">
        <f t="shared" si="2"/>
        <v>#REF!</v>
      </c>
      <c r="N24" s="12">
        <v>44104</v>
      </c>
      <c r="O24" s="15">
        <v>0.59499999999999997</v>
      </c>
      <c r="P24" s="15">
        <v>7.6999999999999999E-2</v>
      </c>
      <c r="Q24" s="15">
        <v>3.097</v>
      </c>
      <c r="R24" s="16">
        <v>3.77</v>
      </c>
      <c r="T24" s="12">
        <v>44104</v>
      </c>
      <c r="U24" s="15" t="e">
        <f t="shared" si="3"/>
        <v>#REF!</v>
      </c>
      <c r="V24" s="15" t="e">
        <f t="shared" si="3"/>
        <v>#REF!</v>
      </c>
      <c r="W24" s="15" t="e">
        <f t="shared" si="3"/>
        <v>#REF!</v>
      </c>
      <c r="X24" s="15" t="e">
        <f t="shared" si="3"/>
        <v>#REF!</v>
      </c>
    </row>
    <row r="25" spans="1:24" hidden="1" x14ac:dyDescent="0.3">
      <c r="B25" s="12">
        <v>44135</v>
      </c>
      <c r="C25" s="13" t="e">
        <f>'Cálculos Palta'!AN25</f>
        <v>#REF!</v>
      </c>
      <c r="D25" s="13" t="e">
        <f>'Cálculos Palta'!AN74</f>
        <v>#REF!</v>
      </c>
      <c r="E25" s="13" t="e">
        <f>'Cálculos Palta'!AN123</f>
        <v>#REF!</v>
      </c>
      <c r="F25" s="14" t="e">
        <f t="shared" si="1"/>
        <v>#REF!</v>
      </c>
      <c r="H25" s="12">
        <v>44135</v>
      </c>
      <c r="I25" s="15" t="e">
        <f>ROUND('Cálculos Palta'!AO25,3)</f>
        <v>#REF!</v>
      </c>
      <c r="J25" s="15" t="e">
        <f>ROUND('Cálculos Palta'!AO74,3)</f>
        <v>#REF!</v>
      </c>
      <c r="K25" s="15" t="e">
        <f>ROUND('Cálculos Palta'!AO123,3)</f>
        <v>#REF!</v>
      </c>
      <c r="L25" s="14" t="e">
        <f t="shared" si="2"/>
        <v>#REF!</v>
      </c>
      <c r="N25" s="12">
        <v>44135</v>
      </c>
      <c r="O25" s="15">
        <v>315060.75799999997</v>
      </c>
      <c r="P25" s="15">
        <v>44852.574000000001</v>
      </c>
      <c r="Q25" s="15">
        <v>1787162.7069999999</v>
      </c>
      <c r="R25" s="16">
        <v>2147076.0389999999</v>
      </c>
      <c r="T25" s="12">
        <v>44135</v>
      </c>
      <c r="U25" s="15" t="e">
        <f t="shared" si="3"/>
        <v>#REF!</v>
      </c>
      <c r="V25" s="15" t="e">
        <f t="shared" si="3"/>
        <v>#REF!</v>
      </c>
      <c r="W25" s="15" t="e">
        <f t="shared" si="3"/>
        <v>#REF!</v>
      </c>
      <c r="X25" s="15" t="e">
        <f t="shared" si="3"/>
        <v>#REF!</v>
      </c>
    </row>
    <row r="26" spans="1:24" hidden="1" x14ac:dyDescent="0.3">
      <c r="B26" s="12">
        <v>44165</v>
      </c>
      <c r="C26" s="13" t="e">
        <f>'Cálculos Palta'!AN26</f>
        <v>#REF!</v>
      </c>
      <c r="D26" s="13" t="e">
        <f>'Cálculos Palta'!AN75</f>
        <v>#REF!</v>
      </c>
      <c r="E26" s="13" t="e">
        <f>'Cálculos Palta'!AN124</f>
        <v>#REF!</v>
      </c>
      <c r="F26" s="14" t="e">
        <f t="shared" si="1"/>
        <v>#REF!</v>
      </c>
      <c r="H26" s="12">
        <v>44165</v>
      </c>
      <c r="I26" s="15" t="e">
        <f>ROUND('Cálculos Palta'!AO26,3)</f>
        <v>#REF!</v>
      </c>
      <c r="J26" s="15" t="e">
        <f>ROUND('Cálculos Palta'!AO75,3)</f>
        <v>#REF!</v>
      </c>
      <c r="K26" s="15" t="e">
        <f>ROUND('Cálculos Palta'!AO124,3)</f>
        <v>#REF!</v>
      </c>
      <c r="L26" s="14" t="e">
        <f t="shared" si="2"/>
        <v>#REF!</v>
      </c>
      <c r="N26" s="12">
        <v>44165</v>
      </c>
      <c r="O26" s="15">
        <v>346357.81099999999</v>
      </c>
      <c r="P26" s="15">
        <v>45404.904999999999</v>
      </c>
      <c r="Q26" s="15">
        <v>1946968.4709999999</v>
      </c>
      <c r="R26" s="16">
        <v>2338731.1860000002</v>
      </c>
      <c r="T26" s="12">
        <v>44165</v>
      </c>
      <c r="U26" s="15" t="e">
        <f t="shared" si="3"/>
        <v>#REF!</v>
      </c>
      <c r="V26" s="15" t="e">
        <f t="shared" si="3"/>
        <v>#REF!</v>
      </c>
      <c r="W26" s="15" t="e">
        <f t="shared" si="3"/>
        <v>#REF!</v>
      </c>
      <c r="X26" s="15" t="e">
        <f t="shared" si="3"/>
        <v>#REF!</v>
      </c>
    </row>
    <row r="27" spans="1:24" hidden="1" x14ac:dyDescent="0.3">
      <c r="B27" s="12">
        <v>44196</v>
      </c>
      <c r="C27" s="13" t="e">
        <f>'Cálculos Palta'!AN27</f>
        <v>#REF!</v>
      </c>
      <c r="D27" s="13" t="e">
        <f>'Cálculos Palta'!AN76</f>
        <v>#REF!</v>
      </c>
      <c r="E27" s="13" t="e">
        <f>'Cálculos Palta'!AN125</f>
        <v>#REF!</v>
      </c>
      <c r="F27" s="14" t="e">
        <f t="shared" si="1"/>
        <v>#REF!</v>
      </c>
      <c r="H27" s="12">
        <v>44196</v>
      </c>
      <c r="I27" s="15" t="e">
        <f>ROUND('Cálculos Palta'!AO27,3)</f>
        <v>#REF!</v>
      </c>
      <c r="J27" s="15" t="e">
        <f>ROUND('Cálculos Palta'!AO76,3)</f>
        <v>#REF!</v>
      </c>
      <c r="K27" s="15" t="e">
        <f>ROUND('Cálculos Palta'!AO125,3)</f>
        <v>#REF!</v>
      </c>
      <c r="L27" s="14" t="e">
        <f t="shared" si="2"/>
        <v>#REF!</v>
      </c>
      <c r="N27" s="12">
        <v>44196</v>
      </c>
      <c r="O27" s="15">
        <v>336658.79700000002</v>
      </c>
      <c r="P27" s="15">
        <v>45984.533000000003</v>
      </c>
      <c r="Q27" s="15">
        <v>2075846.6769999999</v>
      </c>
      <c r="R27" s="16">
        <v>2458490.0079999999</v>
      </c>
      <c r="T27" s="12">
        <v>44196</v>
      </c>
      <c r="U27" s="15" t="e">
        <f t="shared" si="3"/>
        <v>#REF!</v>
      </c>
      <c r="V27" s="15" t="e">
        <f t="shared" si="3"/>
        <v>#REF!</v>
      </c>
      <c r="W27" s="15" t="e">
        <f t="shared" si="3"/>
        <v>#REF!</v>
      </c>
      <c r="X27" s="15" t="e">
        <f t="shared" si="3"/>
        <v>#REF!</v>
      </c>
    </row>
    <row r="28" spans="1:24" x14ac:dyDescent="0.3">
      <c r="A28" s="25"/>
      <c r="B28" s="12">
        <v>44227</v>
      </c>
      <c r="C28" s="13">
        <f>'Cálculos Palta'!AN28</f>
        <v>0</v>
      </c>
      <c r="D28" s="13">
        <f>'Cálculos Palta'!AN77</f>
        <v>0</v>
      </c>
      <c r="E28" s="13">
        <f>'Cálculos Palta'!AN126</f>
        <v>0</v>
      </c>
      <c r="F28" s="14">
        <f t="shared" si="1"/>
        <v>0</v>
      </c>
      <c r="H28" s="12">
        <v>44227</v>
      </c>
      <c r="I28" s="15">
        <f>ROUND(C28,5)</f>
        <v>0</v>
      </c>
      <c r="J28" s="15">
        <f t="shared" ref="J28:K28" si="4">ROUND(D28,5)</f>
        <v>0</v>
      </c>
      <c r="K28" s="15">
        <f t="shared" si="4"/>
        <v>0</v>
      </c>
      <c r="L28" s="14">
        <f t="shared" si="2"/>
        <v>0</v>
      </c>
      <c r="N28" s="12">
        <v>44227</v>
      </c>
      <c r="O28" s="13">
        <v>0</v>
      </c>
      <c r="P28" s="13">
        <v>0</v>
      </c>
      <c r="Q28" s="13">
        <v>0</v>
      </c>
      <c r="R28" s="14">
        <v>0</v>
      </c>
      <c r="T28" s="12">
        <v>44227</v>
      </c>
      <c r="U28" s="15">
        <f t="shared" si="3"/>
        <v>0</v>
      </c>
      <c r="V28" s="15">
        <f t="shared" si="3"/>
        <v>0</v>
      </c>
      <c r="W28" s="15">
        <f t="shared" si="3"/>
        <v>0</v>
      </c>
      <c r="X28" s="15">
        <f t="shared" si="3"/>
        <v>0</v>
      </c>
    </row>
    <row r="29" spans="1:24" x14ac:dyDescent="0.3">
      <c r="B29" s="12">
        <v>44255</v>
      </c>
      <c r="C29" s="13">
        <f>'Cálculos Palta'!AN29</f>
        <v>0</v>
      </c>
      <c r="D29" s="13">
        <f>'Cálculos Palta'!AN78</f>
        <v>12.222</v>
      </c>
      <c r="E29" s="13">
        <f>'Cálculos Palta'!AN127</f>
        <v>0</v>
      </c>
      <c r="F29" s="14">
        <f t="shared" si="1"/>
        <v>12.222</v>
      </c>
      <c r="H29" s="12">
        <v>44255</v>
      </c>
      <c r="I29" s="15">
        <f t="shared" ref="I29:I45" si="5">ROUND(C29,5)</f>
        <v>0</v>
      </c>
      <c r="J29" s="15">
        <f t="shared" ref="J29:J45" si="6">ROUND(D29,5)</f>
        <v>12.222</v>
      </c>
      <c r="K29" s="15">
        <f t="shared" ref="K29:K45" si="7">ROUND(E29,5)</f>
        <v>0</v>
      </c>
      <c r="L29" s="14">
        <f t="shared" si="2"/>
        <v>12.222</v>
      </c>
      <c r="N29" s="12">
        <v>44255</v>
      </c>
      <c r="O29" s="13">
        <v>0</v>
      </c>
      <c r="P29" s="13">
        <v>12.222</v>
      </c>
      <c r="Q29" s="13">
        <v>0</v>
      </c>
      <c r="R29" s="14">
        <v>12.222</v>
      </c>
      <c r="T29" s="12">
        <v>44255</v>
      </c>
      <c r="U29" s="15">
        <f t="shared" si="3"/>
        <v>0</v>
      </c>
      <c r="V29" s="15">
        <f t="shared" si="3"/>
        <v>0</v>
      </c>
      <c r="W29" s="15">
        <f t="shared" si="3"/>
        <v>0</v>
      </c>
      <c r="X29" s="15">
        <f t="shared" si="3"/>
        <v>0</v>
      </c>
    </row>
    <row r="30" spans="1:24" x14ac:dyDescent="0.3">
      <c r="B30" s="12">
        <v>44286</v>
      </c>
      <c r="C30" s="13">
        <f>'Cálculos Palta'!AN30</f>
        <v>0</v>
      </c>
      <c r="D30" s="13">
        <f>'Cálculos Palta'!AN79</f>
        <v>1.764</v>
      </c>
      <c r="E30" s="13">
        <f>'Cálculos Palta'!AN128</f>
        <v>0</v>
      </c>
      <c r="F30" s="14">
        <f t="shared" si="1"/>
        <v>1.764</v>
      </c>
      <c r="H30" s="12">
        <v>44286</v>
      </c>
      <c r="I30" s="15">
        <f t="shared" si="5"/>
        <v>0</v>
      </c>
      <c r="J30" s="15">
        <f t="shared" si="6"/>
        <v>1.764</v>
      </c>
      <c r="K30" s="15">
        <f t="shared" si="7"/>
        <v>0</v>
      </c>
      <c r="L30" s="14">
        <f t="shared" si="2"/>
        <v>1.764</v>
      </c>
      <c r="N30" s="12">
        <v>44286</v>
      </c>
      <c r="O30" s="13">
        <v>0</v>
      </c>
      <c r="P30" s="13">
        <v>1.764</v>
      </c>
      <c r="Q30" s="13">
        <v>0</v>
      </c>
      <c r="R30" s="14">
        <v>1.764</v>
      </c>
      <c r="T30" s="12">
        <v>44286</v>
      </c>
      <c r="U30" s="15">
        <f t="shared" si="3"/>
        <v>0</v>
      </c>
      <c r="V30" s="15">
        <f t="shared" si="3"/>
        <v>0</v>
      </c>
      <c r="W30" s="15">
        <f t="shared" si="3"/>
        <v>0</v>
      </c>
      <c r="X30" s="15">
        <f t="shared" si="3"/>
        <v>0</v>
      </c>
    </row>
    <row r="31" spans="1:24" x14ac:dyDescent="0.3">
      <c r="B31" s="12">
        <v>44316</v>
      </c>
      <c r="C31" s="13">
        <f>'Cálculos Palta'!AN31</f>
        <v>0</v>
      </c>
      <c r="D31" s="13">
        <f>'Cálculos Palta'!AN80</f>
        <v>40.067999999999998</v>
      </c>
      <c r="E31" s="13">
        <f>'Cálculos Palta'!AN129</f>
        <v>0</v>
      </c>
      <c r="F31" s="14">
        <f t="shared" si="1"/>
        <v>40.067999999999998</v>
      </c>
      <c r="H31" s="12">
        <v>44316</v>
      </c>
      <c r="I31" s="15">
        <f t="shared" si="5"/>
        <v>0</v>
      </c>
      <c r="J31" s="15">
        <f t="shared" si="6"/>
        <v>40.067999999999998</v>
      </c>
      <c r="K31" s="15">
        <f t="shared" si="7"/>
        <v>0</v>
      </c>
      <c r="L31" s="14">
        <f t="shared" si="2"/>
        <v>40.067999999999998</v>
      </c>
      <c r="N31" s="12">
        <v>44316</v>
      </c>
      <c r="O31" s="13">
        <v>0</v>
      </c>
      <c r="P31" s="13">
        <v>40.067999999999998</v>
      </c>
      <c r="Q31" s="13">
        <v>0</v>
      </c>
      <c r="R31" s="14">
        <v>40.067999999999998</v>
      </c>
      <c r="T31" s="12">
        <v>44316</v>
      </c>
      <c r="U31" s="15">
        <f t="shared" si="3"/>
        <v>0</v>
      </c>
      <c r="V31" s="15">
        <f t="shared" si="3"/>
        <v>0</v>
      </c>
      <c r="W31" s="15">
        <f t="shared" si="3"/>
        <v>0</v>
      </c>
      <c r="X31" s="15">
        <f t="shared" si="3"/>
        <v>0</v>
      </c>
    </row>
    <row r="32" spans="1:24" x14ac:dyDescent="0.3">
      <c r="B32" s="12">
        <v>44347</v>
      </c>
      <c r="C32" s="13">
        <f>'Cálculos Palta'!AN32</f>
        <v>0</v>
      </c>
      <c r="D32" s="13">
        <f>'Cálculos Palta'!AN81</f>
        <v>4.032</v>
      </c>
      <c r="E32" s="13">
        <f>'Cálculos Palta'!AN130</f>
        <v>0</v>
      </c>
      <c r="F32" s="14">
        <f t="shared" si="1"/>
        <v>4.032</v>
      </c>
      <c r="H32" s="12">
        <v>44347</v>
      </c>
      <c r="I32" s="15">
        <f t="shared" si="5"/>
        <v>0</v>
      </c>
      <c r="J32" s="15">
        <f t="shared" si="6"/>
        <v>4.032</v>
      </c>
      <c r="K32" s="15">
        <f t="shared" si="7"/>
        <v>0</v>
      </c>
      <c r="L32" s="14">
        <f t="shared" si="2"/>
        <v>4.032</v>
      </c>
      <c r="N32" s="12">
        <v>44347</v>
      </c>
      <c r="O32" s="13">
        <v>0</v>
      </c>
      <c r="P32" s="13">
        <v>4.032</v>
      </c>
      <c r="Q32" s="13">
        <v>0</v>
      </c>
      <c r="R32" s="14">
        <v>4.032</v>
      </c>
      <c r="T32" s="12">
        <v>44347</v>
      </c>
      <c r="U32" s="15">
        <f t="shared" si="3"/>
        <v>0</v>
      </c>
      <c r="V32" s="15">
        <f t="shared" si="3"/>
        <v>0</v>
      </c>
      <c r="W32" s="15">
        <f t="shared" si="3"/>
        <v>0</v>
      </c>
      <c r="X32" s="15">
        <f t="shared" si="3"/>
        <v>0</v>
      </c>
    </row>
    <row r="33" spans="1:24" x14ac:dyDescent="0.3">
      <c r="B33" s="12">
        <v>44377</v>
      </c>
      <c r="C33" s="13">
        <f>'Cálculos Palta'!AN33</f>
        <v>0</v>
      </c>
      <c r="D33" s="13">
        <f>'Cálculos Palta'!AN82</f>
        <v>18.018000000000001</v>
      </c>
      <c r="E33" s="13">
        <f>'Cálculos Palta'!AN131</f>
        <v>0</v>
      </c>
      <c r="F33" s="14">
        <f t="shared" si="1"/>
        <v>18.018000000000001</v>
      </c>
      <c r="H33" s="12">
        <v>44377</v>
      </c>
      <c r="I33" s="15">
        <f t="shared" si="5"/>
        <v>0</v>
      </c>
      <c r="J33" s="15">
        <f t="shared" si="6"/>
        <v>18.018000000000001</v>
      </c>
      <c r="K33" s="15">
        <f t="shared" si="7"/>
        <v>0</v>
      </c>
      <c r="L33" s="14">
        <f t="shared" si="2"/>
        <v>18.018000000000001</v>
      </c>
      <c r="N33" s="12">
        <v>44377</v>
      </c>
      <c r="O33" s="13">
        <v>0</v>
      </c>
      <c r="P33" s="13">
        <v>18.018000000000001</v>
      </c>
      <c r="Q33" s="13">
        <v>0</v>
      </c>
      <c r="R33" s="14">
        <v>18.018000000000001</v>
      </c>
      <c r="T33" s="12">
        <v>44377</v>
      </c>
      <c r="U33" s="15">
        <f t="shared" si="3"/>
        <v>0</v>
      </c>
      <c r="V33" s="15">
        <f t="shared" si="3"/>
        <v>0</v>
      </c>
      <c r="W33" s="15">
        <f t="shared" si="3"/>
        <v>0</v>
      </c>
      <c r="X33" s="15">
        <f t="shared" si="3"/>
        <v>0</v>
      </c>
    </row>
    <row r="34" spans="1:24" x14ac:dyDescent="0.3">
      <c r="B34" s="12">
        <v>44408</v>
      </c>
      <c r="C34" s="13">
        <f>'Cálculos Palta'!AN34</f>
        <v>417.56880000000001</v>
      </c>
      <c r="D34" s="13">
        <f>'Cálculos Palta'!AN83</f>
        <v>0</v>
      </c>
      <c r="E34" s="13">
        <f>'Cálculos Palta'!AN132</f>
        <v>0</v>
      </c>
      <c r="F34" s="14">
        <f t="shared" si="1"/>
        <v>417.56880000000001</v>
      </c>
      <c r="H34" s="12">
        <v>44408</v>
      </c>
      <c r="I34" s="15">
        <f t="shared" si="5"/>
        <v>417.56880000000001</v>
      </c>
      <c r="J34" s="15">
        <f t="shared" si="6"/>
        <v>0</v>
      </c>
      <c r="K34" s="15">
        <f t="shared" si="7"/>
        <v>0</v>
      </c>
      <c r="L34" s="14">
        <f t="shared" si="2"/>
        <v>417.56880000000001</v>
      </c>
      <c r="N34" s="12">
        <v>44408</v>
      </c>
      <c r="O34" s="13">
        <v>417.56880000000001</v>
      </c>
      <c r="P34" s="13">
        <v>0</v>
      </c>
      <c r="Q34" s="13">
        <v>0</v>
      </c>
      <c r="R34" s="14">
        <v>417.56880000000001</v>
      </c>
      <c r="T34" s="12">
        <v>44408</v>
      </c>
      <c r="U34" s="15">
        <f t="shared" si="3"/>
        <v>0</v>
      </c>
      <c r="V34" s="15">
        <f t="shared" si="3"/>
        <v>0</v>
      </c>
      <c r="W34" s="15">
        <f t="shared" si="3"/>
        <v>0</v>
      </c>
      <c r="X34" s="15">
        <f t="shared" si="3"/>
        <v>0</v>
      </c>
    </row>
    <row r="35" spans="1:24" x14ac:dyDescent="0.3">
      <c r="B35" s="12">
        <v>44439</v>
      </c>
      <c r="C35" s="13">
        <f>'Cálculos Palta'!AN35</f>
        <v>417.56880000000001</v>
      </c>
      <c r="D35" s="13">
        <f>'Cálculos Palta'!AN84</f>
        <v>23.94</v>
      </c>
      <c r="E35" s="13">
        <f>'Cálculos Palta'!AN133</f>
        <v>0</v>
      </c>
      <c r="F35" s="14">
        <f t="shared" si="1"/>
        <v>441.50880000000001</v>
      </c>
      <c r="H35" s="12">
        <v>44439</v>
      </c>
      <c r="I35" s="15">
        <f t="shared" si="5"/>
        <v>417.56880000000001</v>
      </c>
      <c r="J35" s="15">
        <f t="shared" si="6"/>
        <v>23.94</v>
      </c>
      <c r="K35" s="15">
        <f t="shared" si="7"/>
        <v>0</v>
      </c>
      <c r="L35" s="14">
        <f t="shared" si="2"/>
        <v>441.50880000000001</v>
      </c>
      <c r="N35" s="12">
        <v>44439</v>
      </c>
      <c r="O35" s="13">
        <v>417.56880000000001</v>
      </c>
      <c r="P35" s="13">
        <v>23.94</v>
      </c>
      <c r="Q35" s="13">
        <v>0</v>
      </c>
      <c r="R35" s="14">
        <v>441.50880000000001</v>
      </c>
      <c r="T35" s="12">
        <v>44439</v>
      </c>
      <c r="U35" s="15">
        <f t="shared" si="3"/>
        <v>0</v>
      </c>
      <c r="V35" s="15">
        <f t="shared" si="3"/>
        <v>0</v>
      </c>
      <c r="W35" s="15">
        <f t="shared" si="3"/>
        <v>0</v>
      </c>
      <c r="X35" s="15">
        <f t="shared" si="3"/>
        <v>0</v>
      </c>
    </row>
    <row r="36" spans="1:24" x14ac:dyDescent="0.3">
      <c r="B36" s="12">
        <v>44469</v>
      </c>
      <c r="C36" s="13">
        <f>'Cálculos Palta'!AN36</f>
        <v>21147.925349640005</v>
      </c>
      <c r="D36" s="13">
        <f>'Cálculos Palta'!AN85</f>
        <v>2.3940000000000001</v>
      </c>
      <c r="E36" s="13">
        <f>'Cálculos Palta'!AN134</f>
        <v>845242.73987666005</v>
      </c>
      <c r="F36" s="14">
        <f t="shared" si="1"/>
        <v>866393.0592263001</v>
      </c>
      <c r="H36" s="12">
        <v>44469</v>
      </c>
      <c r="I36" s="15">
        <f t="shared" si="5"/>
        <v>21147.925350000001</v>
      </c>
      <c r="J36" s="15">
        <f t="shared" si="6"/>
        <v>2.3940000000000001</v>
      </c>
      <c r="K36" s="15">
        <f t="shared" si="7"/>
        <v>845242.73988000001</v>
      </c>
      <c r="L36" s="14">
        <f t="shared" si="2"/>
        <v>866393.05923000001</v>
      </c>
      <c r="N36" s="12">
        <v>44469</v>
      </c>
      <c r="O36" s="13">
        <v>21147.925350000001</v>
      </c>
      <c r="P36" s="13">
        <v>2.3940000000000001</v>
      </c>
      <c r="Q36" s="13">
        <v>845242.73988000001</v>
      </c>
      <c r="R36" s="14">
        <v>866393.05923000001</v>
      </c>
      <c r="T36" s="12">
        <v>44469</v>
      </c>
      <c r="U36" s="15">
        <f t="shared" si="3"/>
        <v>0</v>
      </c>
      <c r="V36" s="15">
        <f t="shared" si="3"/>
        <v>0</v>
      </c>
      <c r="W36" s="15">
        <f t="shared" si="3"/>
        <v>0</v>
      </c>
      <c r="X36" s="15">
        <f t="shared" si="3"/>
        <v>0</v>
      </c>
    </row>
    <row r="37" spans="1:24" x14ac:dyDescent="0.3">
      <c r="B37" s="12">
        <v>44500</v>
      </c>
      <c r="C37" s="13">
        <f>'Cálculos Palta'!AN37</f>
        <v>2166.4246666499994</v>
      </c>
      <c r="D37" s="13">
        <f>'Cálculos Palta'!AN86</f>
        <v>0</v>
      </c>
      <c r="E37" s="13">
        <f>'Cálculos Palta'!AN135</f>
        <v>57750.331138050002</v>
      </c>
      <c r="F37" s="14">
        <f t="shared" si="1"/>
        <v>59916.755804699998</v>
      </c>
      <c r="H37" s="12">
        <v>44500</v>
      </c>
      <c r="I37" s="15">
        <f t="shared" si="5"/>
        <v>2166.4246699999999</v>
      </c>
      <c r="J37" s="15">
        <f t="shared" si="6"/>
        <v>0</v>
      </c>
      <c r="K37" s="15">
        <f t="shared" si="7"/>
        <v>57750.331140000002</v>
      </c>
      <c r="L37" s="14">
        <f t="shared" si="2"/>
        <v>59916.755810000002</v>
      </c>
      <c r="N37" s="12">
        <v>44500</v>
      </c>
      <c r="O37" s="13">
        <v>2166.4246699999999</v>
      </c>
      <c r="P37" s="13">
        <v>0</v>
      </c>
      <c r="Q37" s="13">
        <v>58073.223059999997</v>
      </c>
      <c r="R37" s="14">
        <v>60239.647720000001</v>
      </c>
      <c r="T37" s="12">
        <v>44500</v>
      </c>
      <c r="U37" s="15">
        <f t="shared" si="3"/>
        <v>0</v>
      </c>
      <c r="V37" s="15">
        <f t="shared" si="3"/>
        <v>0</v>
      </c>
      <c r="W37" s="15">
        <f t="shared" si="3"/>
        <v>322.89191999999457</v>
      </c>
      <c r="X37" s="15">
        <f t="shared" si="3"/>
        <v>322.89190999999846</v>
      </c>
    </row>
    <row r="38" spans="1:24" x14ac:dyDescent="0.3">
      <c r="B38" s="12">
        <v>44530</v>
      </c>
      <c r="C38" s="13">
        <f>'Cálculos Palta'!AN38</f>
        <v>8839.2734810599959</v>
      </c>
      <c r="D38" s="13">
        <f>'Cálculos Palta'!AN87</f>
        <v>2.7720000000000002</v>
      </c>
      <c r="E38" s="13">
        <f>'Cálculos Palta'!AN136</f>
        <v>58411.639001619988</v>
      </c>
      <c r="F38" s="14">
        <f t="shared" si="1"/>
        <v>67253.684482679979</v>
      </c>
      <c r="H38" s="12">
        <v>44530</v>
      </c>
      <c r="I38" s="15">
        <f t="shared" si="5"/>
        <v>8839.2734799999998</v>
      </c>
      <c r="J38" s="15">
        <f t="shared" si="6"/>
        <v>2.7719999999999998</v>
      </c>
      <c r="K38" s="15">
        <f t="shared" si="7"/>
        <v>58411.639000000003</v>
      </c>
      <c r="L38" s="14">
        <f t="shared" si="2"/>
        <v>67253.684479999996</v>
      </c>
      <c r="N38" s="12">
        <v>44530</v>
      </c>
      <c r="O38" s="13">
        <v>8839.2734799999998</v>
      </c>
      <c r="P38" s="13">
        <v>2.7719999999999998</v>
      </c>
      <c r="Q38" s="13">
        <v>58411.639000000003</v>
      </c>
      <c r="R38" s="14">
        <v>67253.684479999996</v>
      </c>
      <c r="T38" s="12">
        <v>44530</v>
      </c>
      <c r="U38" s="15">
        <f t="shared" si="3"/>
        <v>0</v>
      </c>
      <c r="V38" s="15">
        <f t="shared" si="3"/>
        <v>0</v>
      </c>
      <c r="W38" s="15">
        <f t="shared" si="3"/>
        <v>0</v>
      </c>
      <c r="X38" s="15">
        <f t="shared" si="3"/>
        <v>0</v>
      </c>
    </row>
    <row r="39" spans="1:24" x14ac:dyDescent="0.3">
      <c r="B39" s="12">
        <v>44561</v>
      </c>
      <c r="C39" s="13">
        <f>'Cálculos Palta'!AN39</f>
        <v>2100.0432956</v>
      </c>
      <c r="D39" s="13">
        <f>'Cálculos Palta'!AN88</f>
        <v>430.16399999999999</v>
      </c>
      <c r="E39" s="13">
        <f>'Cálculos Palta'!AN137</f>
        <v>12005.615840999999</v>
      </c>
      <c r="F39" s="14">
        <f t="shared" si="1"/>
        <v>14535.8231366</v>
      </c>
      <c r="H39" s="12">
        <v>44561</v>
      </c>
      <c r="I39" s="15">
        <f t="shared" si="5"/>
        <v>2100.0432999999998</v>
      </c>
      <c r="J39" s="15">
        <f t="shared" si="6"/>
        <v>430.16399999999999</v>
      </c>
      <c r="K39" s="15">
        <f t="shared" si="7"/>
        <v>12005.61584</v>
      </c>
      <c r="L39" s="14">
        <f t="shared" si="2"/>
        <v>14535.82314</v>
      </c>
      <c r="N39" s="12">
        <v>44561</v>
      </c>
      <c r="O39" s="13">
        <v>2100.0432999999998</v>
      </c>
      <c r="P39" s="13">
        <v>430.16399999999999</v>
      </c>
      <c r="Q39" s="13">
        <v>11682.72392</v>
      </c>
      <c r="R39" s="14">
        <v>14212.93122</v>
      </c>
      <c r="T39" s="12">
        <v>44561</v>
      </c>
      <c r="U39" s="15">
        <f t="shared" si="3"/>
        <v>0</v>
      </c>
      <c r="V39" s="15">
        <f t="shared" si="3"/>
        <v>0</v>
      </c>
      <c r="W39" s="15">
        <f t="shared" si="3"/>
        <v>-322.89192000000003</v>
      </c>
      <c r="X39" s="15">
        <f t="shared" si="3"/>
        <v>-322.89192000000003</v>
      </c>
    </row>
    <row r="40" spans="1:24" x14ac:dyDescent="0.3">
      <c r="A40" s="25"/>
      <c r="B40" s="12">
        <v>44592</v>
      </c>
      <c r="C40" s="13">
        <f>'Cálculos Palta'!AN40</f>
        <v>4959.3573026000004</v>
      </c>
      <c r="D40" s="13">
        <f>'Cálculos Palta'!AN89</f>
        <v>6.93</v>
      </c>
      <c r="E40" s="13">
        <f>'Cálculos Palta'!AN138</f>
        <v>16339.652619700002</v>
      </c>
      <c r="F40" s="14">
        <f t="shared" si="1"/>
        <v>21305.939922300004</v>
      </c>
      <c r="H40" s="12">
        <v>44592</v>
      </c>
      <c r="I40" s="15">
        <f t="shared" si="5"/>
        <v>4959.3572999999997</v>
      </c>
      <c r="J40" s="15">
        <f t="shared" si="6"/>
        <v>6.93</v>
      </c>
      <c r="K40" s="15">
        <f t="shared" si="7"/>
        <v>16339.652620000001</v>
      </c>
      <c r="L40" s="14">
        <f t="shared" si="2"/>
        <v>21305.939920000001</v>
      </c>
      <c r="N40" s="12">
        <v>44592</v>
      </c>
      <c r="O40" s="13">
        <v>4959.3572999999997</v>
      </c>
      <c r="P40" s="13">
        <v>6.93</v>
      </c>
      <c r="Q40" s="13">
        <v>16339.652620000001</v>
      </c>
      <c r="R40" s="14">
        <v>21305.939920000001</v>
      </c>
      <c r="T40" s="12">
        <v>44592</v>
      </c>
      <c r="U40" s="15">
        <f t="shared" si="3"/>
        <v>0</v>
      </c>
      <c r="V40" s="15">
        <f t="shared" si="3"/>
        <v>0</v>
      </c>
      <c r="W40" s="15">
        <f t="shared" si="3"/>
        <v>0</v>
      </c>
      <c r="X40" s="15">
        <f t="shared" si="3"/>
        <v>0</v>
      </c>
    </row>
    <row r="41" spans="1:24" x14ac:dyDescent="0.3">
      <c r="B41" s="12">
        <v>44620</v>
      </c>
      <c r="C41" s="13">
        <f>'Cálculos Palta'!AN41</f>
        <v>27161.360528719997</v>
      </c>
      <c r="D41" s="13">
        <f>'Cálculos Palta'!AN90</f>
        <v>130.03200000000001</v>
      </c>
      <c r="E41" s="13">
        <f>'Cálculos Palta'!AN139</f>
        <v>645113.75314650009</v>
      </c>
      <c r="F41" s="14">
        <f t="shared" si="1"/>
        <v>672405.14567522006</v>
      </c>
      <c r="H41" s="12">
        <v>44620</v>
      </c>
      <c r="I41" s="15">
        <f t="shared" si="5"/>
        <v>27161.360530000002</v>
      </c>
      <c r="J41" s="15">
        <f t="shared" si="6"/>
        <v>130.03200000000001</v>
      </c>
      <c r="K41" s="15">
        <f t="shared" si="7"/>
        <v>645113.75315</v>
      </c>
      <c r="L41" s="14">
        <f t="shared" si="2"/>
        <v>672405.14567999996</v>
      </c>
      <c r="N41" s="12">
        <v>44620</v>
      </c>
      <c r="O41" s="13">
        <v>27161.360530000002</v>
      </c>
      <c r="P41" s="13">
        <v>130.03200000000001</v>
      </c>
      <c r="Q41" s="13">
        <v>645113.75315</v>
      </c>
      <c r="R41" s="14">
        <v>672405.14567999996</v>
      </c>
      <c r="T41" s="12">
        <v>44620</v>
      </c>
      <c r="U41" s="15">
        <f t="shared" si="3"/>
        <v>0</v>
      </c>
      <c r="V41" s="15">
        <f t="shared" si="3"/>
        <v>0</v>
      </c>
      <c r="W41" s="15">
        <f t="shared" si="3"/>
        <v>0</v>
      </c>
      <c r="X41" s="15">
        <f t="shared" si="3"/>
        <v>0</v>
      </c>
    </row>
    <row r="42" spans="1:24" x14ac:dyDescent="0.3">
      <c r="B42" s="12">
        <v>44651</v>
      </c>
      <c r="C42" s="13">
        <f>'Cálculos Palta'!AN42</f>
        <v>7476.5899275199999</v>
      </c>
      <c r="D42" s="13">
        <f>'Cálculos Palta'!AN91</f>
        <v>158.13</v>
      </c>
      <c r="E42" s="13">
        <f>'Cálculos Palta'!AN140</f>
        <v>17598.765484</v>
      </c>
      <c r="F42" s="14">
        <f t="shared" si="1"/>
        <v>25233.48541152</v>
      </c>
      <c r="H42" s="12">
        <v>44651</v>
      </c>
      <c r="I42" s="15">
        <f t="shared" si="5"/>
        <v>7476.5899300000001</v>
      </c>
      <c r="J42" s="15">
        <f t="shared" si="6"/>
        <v>158.13</v>
      </c>
      <c r="K42" s="15">
        <f t="shared" si="7"/>
        <v>17598.765479999998</v>
      </c>
      <c r="L42" s="14">
        <f t="shared" si="2"/>
        <v>25233.485409999998</v>
      </c>
      <c r="N42" s="12">
        <v>44651</v>
      </c>
      <c r="O42" s="13">
        <v>7476.5899300000001</v>
      </c>
      <c r="P42" s="13">
        <v>158.13</v>
      </c>
      <c r="Q42" s="13">
        <v>17598.765479999998</v>
      </c>
      <c r="R42" s="14">
        <v>25233.485410000001</v>
      </c>
      <c r="T42" s="12">
        <v>44651</v>
      </c>
      <c r="U42" s="15">
        <f t="shared" si="3"/>
        <v>0</v>
      </c>
      <c r="V42" s="15">
        <f t="shared" si="3"/>
        <v>0</v>
      </c>
      <c r="W42" s="15">
        <f t="shared" si="3"/>
        <v>0</v>
      </c>
      <c r="X42" s="15">
        <f t="shared" si="3"/>
        <v>0</v>
      </c>
    </row>
    <row r="43" spans="1:24" x14ac:dyDescent="0.3">
      <c r="B43" s="12">
        <v>44681</v>
      </c>
      <c r="C43" s="13">
        <f>'Cálculos Palta'!AN43</f>
        <v>7920.8920294999998</v>
      </c>
      <c r="D43" s="13">
        <f>'Cálculos Palta'!AN92</f>
        <v>769.35599999999999</v>
      </c>
      <c r="E43" s="13">
        <f>'Cálculos Palta'!AN141</f>
        <v>34492.450163816</v>
      </c>
      <c r="F43" s="14">
        <f t="shared" si="1"/>
        <v>43182.698193315999</v>
      </c>
      <c r="H43" s="12">
        <v>44681</v>
      </c>
      <c r="I43" s="15">
        <f t="shared" si="5"/>
        <v>7920.89203</v>
      </c>
      <c r="J43" s="15">
        <f t="shared" si="6"/>
        <v>769.35599999999999</v>
      </c>
      <c r="K43" s="15">
        <f t="shared" si="7"/>
        <v>34492.45016</v>
      </c>
      <c r="L43" s="14">
        <f t="shared" si="2"/>
        <v>43182.698190000003</v>
      </c>
      <c r="N43" s="12">
        <v>44681</v>
      </c>
      <c r="O43" s="13">
        <v>7920.89203</v>
      </c>
      <c r="P43" s="13">
        <v>769.35599999999999</v>
      </c>
      <c r="Q43" s="13">
        <v>34573.451840000002</v>
      </c>
      <c r="R43" s="14">
        <v>43263.699869999997</v>
      </c>
      <c r="T43" s="12">
        <v>44681</v>
      </c>
      <c r="U43" s="15">
        <f t="shared" si="3"/>
        <v>0</v>
      </c>
      <c r="V43" s="15">
        <f t="shared" si="3"/>
        <v>0</v>
      </c>
      <c r="W43" s="15">
        <f t="shared" si="3"/>
        <v>81.001680000001215</v>
      </c>
      <c r="X43" s="15">
        <f t="shared" si="3"/>
        <v>81.001679999993939</v>
      </c>
    </row>
    <row r="44" spans="1:24" x14ac:dyDescent="0.3">
      <c r="B44" s="12">
        <v>44712</v>
      </c>
      <c r="C44" s="13">
        <f>'Cálculos Palta'!AN44</f>
        <v>10077.205723599998</v>
      </c>
      <c r="D44" s="13">
        <f>'Cálculos Palta'!AN93</f>
        <v>513.95399999999995</v>
      </c>
      <c r="E44" s="13">
        <f>'Cálculos Palta'!AN142</f>
        <v>137328.2551295</v>
      </c>
      <c r="F44" s="14">
        <f t="shared" si="1"/>
        <v>147919.4148531</v>
      </c>
      <c r="H44" s="12">
        <v>44712</v>
      </c>
      <c r="I44" s="15">
        <f t="shared" si="5"/>
        <v>10077.20572</v>
      </c>
      <c r="J44" s="15">
        <f t="shared" si="6"/>
        <v>513.95399999999995</v>
      </c>
      <c r="K44" s="15">
        <f t="shared" si="7"/>
        <v>137328.25513000001</v>
      </c>
      <c r="L44" s="14">
        <f t="shared" si="2"/>
        <v>147919.41485</v>
      </c>
      <c r="N44" s="12">
        <v>44712</v>
      </c>
      <c r="O44" s="13">
        <v>10077.20572</v>
      </c>
      <c r="P44" s="13">
        <v>513.95399999999995</v>
      </c>
      <c r="Q44" s="13">
        <v>138444.06729000001</v>
      </c>
      <c r="R44" s="14">
        <v>149035.22701</v>
      </c>
      <c r="T44" s="12">
        <v>44712</v>
      </c>
      <c r="U44" s="15">
        <f t="shared" si="3"/>
        <v>0</v>
      </c>
      <c r="V44" s="15">
        <f t="shared" si="3"/>
        <v>0</v>
      </c>
      <c r="W44" s="15">
        <f t="shared" si="3"/>
        <v>1115.8121600000013</v>
      </c>
      <c r="X44" s="15">
        <f t="shared" si="3"/>
        <v>1115.8121600000013</v>
      </c>
    </row>
    <row r="45" spans="1:24" x14ac:dyDescent="0.3">
      <c r="B45" s="12">
        <v>44742</v>
      </c>
      <c r="C45" s="13">
        <f>'Cálculos Palta'!AN45</f>
        <v>14600.0236276</v>
      </c>
      <c r="D45" s="13">
        <f>'Cálculos Palta'!AN94</f>
        <v>353.80799999999999</v>
      </c>
      <c r="E45" s="13">
        <f>'Cálculos Palta'!AN143</f>
        <v>114287.62497999999</v>
      </c>
      <c r="F45" s="14">
        <f t="shared" si="1"/>
        <v>129241.45660759999</v>
      </c>
      <c r="H45" s="12">
        <v>44742</v>
      </c>
      <c r="I45" s="15">
        <f t="shared" si="5"/>
        <v>14600.02363</v>
      </c>
      <c r="J45" s="15">
        <f t="shared" si="6"/>
        <v>353.80799999999999</v>
      </c>
      <c r="K45" s="15">
        <f t="shared" si="7"/>
        <v>114287.62497999999</v>
      </c>
      <c r="L45" s="14">
        <f t="shared" si="2"/>
        <v>129241.45660999999</v>
      </c>
      <c r="N45" s="12">
        <v>44742</v>
      </c>
      <c r="O45" s="13">
        <v>14600.02363</v>
      </c>
      <c r="P45" s="13">
        <v>353.80799999999999</v>
      </c>
      <c r="Q45" s="13">
        <v>132223.80218</v>
      </c>
      <c r="R45" s="14">
        <v>147177.63381</v>
      </c>
      <c r="T45" s="12">
        <v>44742</v>
      </c>
      <c r="U45" s="15">
        <f t="shared" si="3"/>
        <v>0</v>
      </c>
      <c r="V45" s="15">
        <f t="shared" si="3"/>
        <v>0</v>
      </c>
      <c r="W45" s="15">
        <f t="shared" si="3"/>
        <v>17936.177200000006</v>
      </c>
      <c r="X45" s="15">
        <f t="shared" si="3"/>
        <v>17936.177200000006</v>
      </c>
    </row>
    <row r="46" spans="1:24" x14ac:dyDescent="0.3">
      <c r="B46" s="12">
        <v>44773</v>
      </c>
      <c r="C46" s="13">
        <f>'Cálculos Palta'!AN46</f>
        <v>15876.702079879999</v>
      </c>
      <c r="D46" s="13">
        <f>'Cálculos Palta'!AN95</f>
        <v>113.526</v>
      </c>
      <c r="E46" s="13">
        <f>'Cálculos Palta'!AN144</f>
        <v>532848.31363492401</v>
      </c>
      <c r="F46" s="14">
        <f t="shared" si="1"/>
        <v>548838.54171480401</v>
      </c>
      <c r="H46" s="12">
        <v>44773</v>
      </c>
      <c r="I46" s="15">
        <f t="shared" ref="I46:I51" si="8">ROUND(C46,5)</f>
        <v>15876.702079999999</v>
      </c>
      <c r="J46" s="15">
        <f t="shared" ref="J46:J51" si="9">ROUND(D46,5)</f>
        <v>113.526</v>
      </c>
      <c r="K46" s="15">
        <f t="shared" ref="K46:K51" si="10">ROUND(E46,5)</f>
        <v>532848.31362999999</v>
      </c>
      <c r="L46" s="14">
        <f t="shared" si="2"/>
        <v>548838.54171000002</v>
      </c>
      <c r="N46" s="12">
        <v>44773</v>
      </c>
      <c r="O46" s="13">
        <v>15876.702079999999</v>
      </c>
      <c r="P46" s="13">
        <v>113.526</v>
      </c>
      <c r="Q46" s="13">
        <v>556991.49610999995</v>
      </c>
      <c r="R46" s="14">
        <v>572981.72418999998</v>
      </c>
      <c r="T46" s="12">
        <v>44773</v>
      </c>
      <c r="U46" s="15">
        <f t="shared" ref="U46:U51" si="11">O46-I46</f>
        <v>0</v>
      </c>
      <c r="V46" s="15">
        <f t="shared" ref="V46:V51" si="12">P46-J46</f>
        <v>0</v>
      </c>
      <c r="W46" s="15">
        <f t="shared" ref="W46:W51" si="13">Q46-K46</f>
        <v>24143.182479999959</v>
      </c>
      <c r="X46" s="15">
        <f t="shared" ref="X46:X51" si="14">R46-L46</f>
        <v>24143.182479999959</v>
      </c>
    </row>
    <row r="47" spans="1:24" x14ac:dyDescent="0.3">
      <c r="B47" s="12">
        <v>44804</v>
      </c>
      <c r="C47" s="13">
        <f>'Cálculos Palta'!AN47</f>
        <v>8952.3897370099985</v>
      </c>
      <c r="D47" s="13">
        <f>'Cálculos Palta'!AN96</f>
        <v>313.74</v>
      </c>
      <c r="E47" s="13">
        <f>'Cálculos Palta'!AN145</f>
        <v>452832.2779554</v>
      </c>
      <c r="F47" s="14">
        <f t="shared" si="1"/>
        <v>462098.40769240999</v>
      </c>
      <c r="H47" s="12">
        <v>44804</v>
      </c>
      <c r="I47" s="15">
        <f t="shared" si="8"/>
        <v>8952.3897400000005</v>
      </c>
      <c r="J47" s="15">
        <f t="shared" si="9"/>
        <v>313.74</v>
      </c>
      <c r="K47" s="15">
        <f t="shared" si="10"/>
        <v>452832.27795999998</v>
      </c>
      <c r="L47" s="14">
        <f t="shared" si="2"/>
        <v>462098.40769999998</v>
      </c>
      <c r="N47" s="12">
        <v>44804</v>
      </c>
      <c r="O47" s="13">
        <v>8952.3897400000005</v>
      </c>
      <c r="P47" s="13">
        <v>313.74</v>
      </c>
      <c r="Q47" s="13">
        <v>489722.35823999997</v>
      </c>
      <c r="R47" s="14">
        <v>498988.48797000002</v>
      </c>
      <c r="T47" s="12">
        <v>44804</v>
      </c>
      <c r="U47" s="15">
        <f t="shared" si="11"/>
        <v>0</v>
      </c>
      <c r="V47" s="15">
        <f t="shared" si="12"/>
        <v>0</v>
      </c>
      <c r="W47" s="15">
        <f t="shared" si="13"/>
        <v>36890.080279999995</v>
      </c>
      <c r="X47" s="15">
        <f t="shared" si="14"/>
        <v>36890.080270000035</v>
      </c>
    </row>
    <row r="48" spans="1:24" x14ac:dyDescent="0.3">
      <c r="B48" s="12">
        <v>44834</v>
      </c>
      <c r="C48" s="13">
        <f>'Cálculos Palta'!AN48</f>
        <v>27647.392019238399</v>
      </c>
      <c r="D48" s="13">
        <f>'Cálculos Palta'!AN97</f>
        <v>42.462000000000003</v>
      </c>
      <c r="E48" s="13">
        <f>'Cálculos Palta'!AN146</f>
        <v>622502.64436318004</v>
      </c>
      <c r="F48" s="14">
        <f t="shared" si="1"/>
        <v>650192.49838241842</v>
      </c>
      <c r="H48" s="12">
        <v>44834</v>
      </c>
      <c r="I48" s="15">
        <f t="shared" si="8"/>
        <v>27647.392019999999</v>
      </c>
      <c r="J48" s="15">
        <f t="shared" si="9"/>
        <v>42.462000000000003</v>
      </c>
      <c r="K48" s="15">
        <f t="shared" si="10"/>
        <v>622502.64436000003</v>
      </c>
      <c r="L48" s="14">
        <f t="shared" si="2"/>
        <v>650192.49838</v>
      </c>
      <c r="N48" s="12">
        <v>44834</v>
      </c>
      <c r="O48" s="13">
        <v>27647.392019999999</v>
      </c>
      <c r="P48" s="13">
        <v>42.462000000000003</v>
      </c>
      <c r="Q48" s="13">
        <v>660740.34276000003</v>
      </c>
      <c r="R48" s="14">
        <v>688430.19678</v>
      </c>
      <c r="T48" s="12">
        <v>44834</v>
      </c>
      <c r="U48" s="15">
        <f t="shared" si="11"/>
        <v>0</v>
      </c>
      <c r="V48" s="15">
        <f t="shared" si="12"/>
        <v>0</v>
      </c>
      <c r="W48" s="15">
        <f t="shared" si="13"/>
        <v>38237.698399999994</v>
      </c>
      <c r="X48" s="15">
        <f t="shared" si="14"/>
        <v>38237.698399999994</v>
      </c>
    </row>
    <row r="49" spans="2:24" x14ac:dyDescent="0.3">
      <c r="B49" s="12">
        <v>44865</v>
      </c>
      <c r="C49" s="13">
        <f>'Cálculos Palta'!AN49</f>
        <v>28610.78907481</v>
      </c>
      <c r="D49" s="13">
        <f>'Cálculos Palta'!AN98</f>
        <v>607.572</v>
      </c>
      <c r="E49" s="13">
        <f>'Cálculos Palta'!AN147</f>
        <v>337344.90822839999</v>
      </c>
      <c r="F49" s="14">
        <f t="shared" si="1"/>
        <v>366563.26930320996</v>
      </c>
      <c r="H49" s="12">
        <v>44865</v>
      </c>
      <c r="I49" s="15">
        <f t="shared" si="8"/>
        <v>28610.789069999999</v>
      </c>
      <c r="J49" s="15">
        <f t="shared" si="9"/>
        <v>607.572</v>
      </c>
      <c r="K49" s="15">
        <f t="shared" si="10"/>
        <v>337344.90823</v>
      </c>
      <c r="L49" s="14">
        <f t="shared" si="2"/>
        <v>366563.26929999999</v>
      </c>
      <c r="N49" s="12">
        <v>44865</v>
      </c>
      <c r="O49" s="13">
        <v>28610.789069999999</v>
      </c>
      <c r="P49" s="13">
        <v>607.572</v>
      </c>
      <c r="Q49" s="13">
        <v>368464.00822999998</v>
      </c>
      <c r="R49" s="14">
        <v>397682.36930000002</v>
      </c>
      <c r="T49" s="12">
        <v>44865</v>
      </c>
      <c r="U49" s="15">
        <f t="shared" si="11"/>
        <v>0</v>
      </c>
      <c r="V49" s="15">
        <f t="shared" si="12"/>
        <v>0</v>
      </c>
      <c r="W49" s="15">
        <f t="shared" si="13"/>
        <v>31119.099999999977</v>
      </c>
      <c r="X49" s="15">
        <f t="shared" si="14"/>
        <v>31119.100000000035</v>
      </c>
    </row>
    <row r="50" spans="2:24" x14ac:dyDescent="0.3">
      <c r="B50" s="12">
        <v>44895</v>
      </c>
      <c r="C50" s="13">
        <f>'Cálculos Palta'!AN50</f>
        <v>30135.999572493994</v>
      </c>
      <c r="D50" s="13">
        <f>'Cálculos Palta'!AN99</f>
        <v>548.85599999999999</v>
      </c>
      <c r="E50" s="13">
        <f>'Cálculos Palta'!AN148</f>
        <v>238318.53549340001</v>
      </c>
      <c r="F50" s="14">
        <f t="shared" si="1"/>
        <v>269003.39106589399</v>
      </c>
      <c r="H50" s="12">
        <v>44895</v>
      </c>
      <c r="I50" s="15">
        <f t="shared" si="8"/>
        <v>30135.99957</v>
      </c>
      <c r="J50" s="15">
        <f t="shared" si="9"/>
        <v>548.85599999999999</v>
      </c>
      <c r="K50" s="15">
        <f t="shared" si="10"/>
        <v>238318.53549000001</v>
      </c>
      <c r="L50" s="14">
        <f t="shared" si="2"/>
        <v>269003.39105999999</v>
      </c>
      <c r="N50" s="12">
        <v>44895</v>
      </c>
      <c r="O50" s="13">
        <v>30135.99957</v>
      </c>
      <c r="P50" s="13">
        <v>548.85599999999999</v>
      </c>
      <c r="Q50" s="13">
        <v>263167.03149000002</v>
      </c>
      <c r="R50" s="14">
        <v>293851.88707</v>
      </c>
      <c r="T50" s="12">
        <v>44895</v>
      </c>
      <c r="U50" s="15">
        <f t="shared" si="11"/>
        <v>0</v>
      </c>
      <c r="V50" s="15">
        <f t="shared" si="12"/>
        <v>0</v>
      </c>
      <c r="W50" s="15">
        <f t="shared" si="13"/>
        <v>24848.496000000014</v>
      </c>
      <c r="X50" s="15">
        <f t="shared" si="14"/>
        <v>24848.496010000003</v>
      </c>
    </row>
    <row r="51" spans="2:24" x14ac:dyDescent="0.3">
      <c r="B51" s="12">
        <v>44926</v>
      </c>
      <c r="C51" s="13">
        <f>'Cálculos Palta'!AN51</f>
        <v>41490.680185519996</v>
      </c>
      <c r="D51" s="13">
        <f>'Cálculos Palta'!AN100</f>
        <v>132.804</v>
      </c>
      <c r="E51" s="13">
        <f>'Cálculos Palta'!AN149</f>
        <v>645366.61257492006</v>
      </c>
      <c r="F51" s="14">
        <f t="shared" si="1"/>
        <v>686990.09676044004</v>
      </c>
      <c r="H51" s="12">
        <v>44926</v>
      </c>
      <c r="I51" s="15">
        <f t="shared" si="8"/>
        <v>41490.680189999999</v>
      </c>
      <c r="J51" s="15">
        <f t="shared" si="9"/>
        <v>132.804</v>
      </c>
      <c r="K51" s="15">
        <f t="shared" si="10"/>
        <v>645366.61257</v>
      </c>
      <c r="L51" s="14">
        <f t="shared" si="2"/>
        <v>686990.09675999999</v>
      </c>
      <c r="N51" s="12">
        <v>44926</v>
      </c>
      <c r="O51" s="13">
        <v>8018.5812800000003</v>
      </c>
      <c r="P51" s="13">
        <v>116.42400000000001</v>
      </c>
      <c r="Q51" s="13">
        <v>36119.0844</v>
      </c>
      <c r="R51" s="14">
        <v>44254.089679999997</v>
      </c>
      <c r="T51" s="12">
        <v>44926</v>
      </c>
      <c r="U51" s="15">
        <f t="shared" si="11"/>
        <v>-33472.098910000001</v>
      </c>
      <c r="V51" s="15">
        <f t="shared" si="12"/>
        <v>-16.379999999999995</v>
      </c>
      <c r="W51" s="15">
        <f t="shared" si="13"/>
        <v>-609247.52816999995</v>
      </c>
      <c r="X51" s="15">
        <f t="shared" si="14"/>
        <v>-642736.00708000001</v>
      </c>
    </row>
    <row r="53" spans="2:24" x14ac:dyDescent="0.3">
      <c r="B53" s="12" t="s">
        <v>51</v>
      </c>
      <c r="C53" s="15">
        <f>'Cálculos Palta'!AR6</f>
        <v>35088.804392950013</v>
      </c>
      <c r="D53" s="15">
        <f>'Cálculos Palta'!AR55</f>
        <v>535.37400000000002</v>
      </c>
      <c r="E53" s="15">
        <f>'Cálculos Palta'!AR104</f>
        <v>973410.32585733023</v>
      </c>
      <c r="F53" s="14">
        <f t="shared" si="1"/>
        <v>1009034.5042502802</v>
      </c>
      <c r="H53" s="12" t="s">
        <v>51</v>
      </c>
      <c r="I53" s="15">
        <f>ROUND(C53,5)</f>
        <v>35088.804389999998</v>
      </c>
      <c r="J53" s="15">
        <f t="shared" ref="J53:K54" si="15">ROUND(D53,5)</f>
        <v>535.37400000000002</v>
      </c>
      <c r="K53" s="15">
        <f t="shared" si="15"/>
        <v>973410.32585999998</v>
      </c>
      <c r="L53" s="14">
        <f t="shared" ref="L53:L54" si="16">I53+J53+K53</f>
        <v>1009034.50425</v>
      </c>
      <c r="N53" s="12" t="s">
        <v>51</v>
      </c>
      <c r="O53" s="15">
        <v>35088.804389999998</v>
      </c>
      <c r="P53" s="15">
        <v>535.37400000000002</v>
      </c>
      <c r="Q53" s="15">
        <v>973410.32585999998</v>
      </c>
      <c r="R53" s="16">
        <v>1009034.50425</v>
      </c>
      <c r="T53" s="12" t="s">
        <v>51</v>
      </c>
      <c r="U53" s="15">
        <f t="shared" ref="U53:X54" si="17">O53-I53</f>
        <v>0</v>
      </c>
      <c r="V53" s="15">
        <f t="shared" si="17"/>
        <v>0</v>
      </c>
      <c r="W53" s="15">
        <f t="shared" si="17"/>
        <v>0</v>
      </c>
      <c r="X53" s="15">
        <f t="shared" si="17"/>
        <v>0</v>
      </c>
    </row>
    <row r="54" spans="2:24" x14ac:dyDescent="0.3">
      <c r="B54" s="12" t="s">
        <v>52</v>
      </c>
      <c r="C54" s="15">
        <f>'Cálculos Palta'!AR7</f>
        <v>224909.38180849241</v>
      </c>
      <c r="D54" s="15">
        <f>'Cálculos Palta'!AR56</f>
        <v>3691.17</v>
      </c>
      <c r="E54" s="15">
        <f>'Cálculos Palta'!AR105</f>
        <v>3794373.7937737401</v>
      </c>
      <c r="F54" s="14">
        <f t="shared" si="1"/>
        <v>4022974.3455822323</v>
      </c>
      <c r="H54" s="12" t="s">
        <v>52</v>
      </c>
      <c r="I54" s="15">
        <f>ROUND(C54,5)</f>
        <v>224909.38180999999</v>
      </c>
      <c r="J54" s="15">
        <f t="shared" si="15"/>
        <v>3691.17</v>
      </c>
      <c r="K54" s="15">
        <f t="shared" si="15"/>
        <v>3794373.7937699999</v>
      </c>
      <c r="L54" s="14">
        <f t="shared" si="16"/>
        <v>4022974.34558</v>
      </c>
      <c r="N54" s="12" t="s">
        <v>52</v>
      </c>
      <c r="O54" s="15">
        <v>191437.28289999999</v>
      </c>
      <c r="P54" s="15">
        <v>3674.79</v>
      </c>
      <c r="Q54" s="15">
        <v>3359497.8138000001</v>
      </c>
      <c r="R54" s="16">
        <v>3554609.8867000001</v>
      </c>
      <c r="S54" s="35"/>
      <c r="T54" s="12" t="s">
        <v>52</v>
      </c>
      <c r="U54" s="15">
        <f t="shared" si="17"/>
        <v>-33472.098910000001</v>
      </c>
      <c r="V54" s="15">
        <f t="shared" si="17"/>
        <v>-16.380000000000109</v>
      </c>
      <c r="W54" s="15">
        <f t="shared" si="17"/>
        <v>-434875.97996999975</v>
      </c>
      <c r="X54" s="15">
        <f t="shared" si="17"/>
        <v>-468364.45887999982</v>
      </c>
    </row>
  </sheetData>
  <conditionalFormatting sqref="U4:X51 U53:X54">
    <cfRule type="cellIs" dxfId="4" priority="8" operator="greaterThan">
      <formula>0.1</formula>
    </cfRule>
    <cfRule type="cellIs" dxfId="3" priority="9" operator="lessThan">
      <formula>-0.1</formula>
    </cfRule>
    <cfRule type="cellIs" dxfId="2" priority="10" operator="equal">
      <formula>0</formula>
    </cfRule>
    <cfRule type="cellIs" dxfId="1" priority="11" operator="equal">
      <formula>"OK"</formula>
    </cfRule>
    <cfRule type="cellIs" dxfId="0" priority="12" operator="equal">
      <formula>"REVISAR"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1788C-2585-4D94-9817-0384700C715F}">
  <dimension ref="B2:L19"/>
  <sheetViews>
    <sheetView workbookViewId="0">
      <selection activeCell="K4" sqref="K4:L9"/>
    </sheetView>
  </sheetViews>
  <sheetFormatPr baseColWidth="10" defaultRowHeight="14.4" x14ac:dyDescent="0.3"/>
  <cols>
    <col min="2" max="2" width="26.88671875" customWidth="1"/>
    <col min="3" max="4" width="0" hidden="1" customWidth="1"/>
    <col min="5" max="5" width="17.44140625" customWidth="1"/>
    <col min="6" max="6" width="19.33203125" customWidth="1"/>
    <col min="9" max="10" width="11" hidden="1" customWidth="1"/>
    <col min="11" max="11" width="19.109375" customWidth="1"/>
    <col min="12" max="12" width="24.44140625" customWidth="1"/>
  </cols>
  <sheetData>
    <row r="2" spans="2:12" ht="15.6" x14ac:dyDescent="0.3">
      <c r="B2" s="10" t="s">
        <v>112</v>
      </c>
      <c r="H2" s="10" t="s">
        <v>95</v>
      </c>
    </row>
    <row r="3" spans="2:12" x14ac:dyDescent="0.3">
      <c r="B3" s="11" t="s">
        <v>0</v>
      </c>
      <c r="C3" s="12" t="s">
        <v>49</v>
      </c>
      <c r="D3" s="12" t="s">
        <v>50</v>
      </c>
      <c r="E3" s="12" t="s">
        <v>51</v>
      </c>
      <c r="F3" s="12" t="s">
        <v>52</v>
      </c>
      <c r="H3" s="11" t="s">
        <v>0</v>
      </c>
      <c r="I3" s="12" t="s">
        <v>49</v>
      </c>
      <c r="J3" s="12" t="s">
        <v>50</v>
      </c>
      <c r="K3" s="12" t="s">
        <v>51</v>
      </c>
      <c r="L3" s="12" t="s">
        <v>52</v>
      </c>
    </row>
    <row r="4" spans="2:12" x14ac:dyDescent="0.3">
      <c r="B4" s="12" t="s">
        <v>54</v>
      </c>
      <c r="C4" s="15"/>
      <c r="D4" s="15"/>
      <c r="E4" s="15">
        <v>0</v>
      </c>
      <c r="F4" s="15">
        <v>73.501050000000006</v>
      </c>
      <c r="H4" s="12" t="s">
        <v>54</v>
      </c>
      <c r="I4" s="15">
        <v>0</v>
      </c>
      <c r="J4" s="15">
        <v>0</v>
      </c>
      <c r="K4" s="15">
        <f>K$12*E13</f>
        <v>0</v>
      </c>
      <c r="L4" s="15">
        <f>L$12*F13</f>
        <v>73593.886189377547</v>
      </c>
    </row>
    <row r="5" spans="2:12" ht="28.8" x14ac:dyDescent="0.3">
      <c r="B5" s="12" t="s">
        <v>55</v>
      </c>
      <c r="C5" s="15"/>
      <c r="D5" s="15"/>
      <c r="E5" s="15">
        <v>18.482710000000001</v>
      </c>
      <c r="F5" s="15">
        <v>35.76108</v>
      </c>
      <c r="H5" s="12" t="s">
        <v>55</v>
      </c>
      <c r="I5" s="15">
        <v>0</v>
      </c>
      <c r="J5" s="15">
        <v>0</v>
      </c>
      <c r="K5" s="15">
        <f t="shared" ref="K5:L5" si="0">K$12*E14</f>
        <v>18643.166827230496</v>
      </c>
      <c r="L5" s="15">
        <f t="shared" si="0"/>
        <v>35806.248366917556</v>
      </c>
    </row>
    <row r="6" spans="2:12" ht="43.2" x14ac:dyDescent="0.3">
      <c r="B6" s="12" t="s">
        <v>56</v>
      </c>
      <c r="C6" s="15"/>
      <c r="D6" s="15"/>
      <c r="E6" s="15">
        <v>164.86809</v>
      </c>
      <c r="F6" s="15">
        <v>2032.5630000000001</v>
      </c>
      <c r="H6" s="12" t="s">
        <v>56</v>
      </c>
      <c r="I6" s="15">
        <v>0</v>
      </c>
      <c r="J6" s="15">
        <v>0</v>
      </c>
      <c r="K6" s="15">
        <f t="shared" ref="K6:L6" si="1">K$12*E15</f>
        <v>166299.38501209248</v>
      </c>
      <c r="L6" s="15">
        <f t="shared" si="1"/>
        <v>2035130.2477276144</v>
      </c>
    </row>
    <row r="7" spans="2:12" ht="43.2" x14ac:dyDescent="0.3">
      <c r="B7" s="12" t="s">
        <v>58</v>
      </c>
      <c r="C7" s="15"/>
      <c r="D7" s="15"/>
      <c r="E7" s="15">
        <v>801.97645</v>
      </c>
      <c r="F7" s="15">
        <v>1492.8071299999999</v>
      </c>
      <c r="H7" s="12" t="s">
        <v>58</v>
      </c>
      <c r="I7" s="15">
        <v>0</v>
      </c>
      <c r="J7" s="15">
        <v>0</v>
      </c>
      <c r="K7" s="15">
        <f t="shared" ref="K7:L7" si="2">K$12*E16</f>
        <v>808938.7729862167</v>
      </c>
      <c r="L7" s="15">
        <f t="shared" si="2"/>
        <v>1494692.6340223888</v>
      </c>
    </row>
    <row r="8" spans="2:12" x14ac:dyDescent="0.3">
      <c r="B8" s="12" t="s">
        <v>57</v>
      </c>
      <c r="C8" s="15"/>
      <c r="D8" s="15"/>
      <c r="E8" s="15">
        <v>15.02276</v>
      </c>
      <c r="F8" s="15">
        <v>383.26598000000001</v>
      </c>
      <c r="H8" s="12" t="s">
        <v>57</v>
      </c>
      <c r="I8" s="15">
        <v>0</v>
      </c>
      <c r="J8" s="15">
        <v>0</v>
      </c>
      <c r="K8" s="15">
        <f t="shared" ref="K8:L8" si="3">K$12*E17</f>
        <v>15153.179424740487</v>
      </c>
      <c r="L8" s="15">
        <f t="shared" si="3"/>
        <v>383750.06768447865</v>
      </c>
    </row>
    <row r="9" spans="2:12" ht="28.8" x14ac:dyDescent="0.3">
      <c r="B9" s="12" t="s">
        <v>53</v>
      </c>
      <c r="C9" s="15"/>
      <c r="D9" s="15"/>
      <c r="E9" s="15">
        <v>0</v>
      </c>
      <c r="F9" s="15">
        <v>1.2600000000000001E-3</v>
      </c>
      <c r="H9" s="12" t="s">
        <v>53</v>
      </c>
      <c r="I9" s="15">
        <v>0</v>
      </c>
      <c r="J9" s="15">
        <v>0</v>
      </c>
      <c r="K9" s="15">
        <f t="shared" ref="K9:L9" si="4">K$12*E18</f>
        <v>0</v>
      </c>
      <c r="L9" s="15">
        <f t="shared" si="4"/>
        <v>1.2615914547971179</v>
      </c>
    </row>
    <row r="10" spans="2:12" x14ac:dyDescent="0.3">
      <c r="B10" s="12" t="s">
        <v>36</v>
      </c>
      <c r="C10" s="24">
        <f>SUM(C4:C9)</f>
        <v>0</v>
      </c>
      <c r="D10" s="24">
        <f t="shared" ref="D10:F10" si="5">SUM(D4:D9)</f>
        <v>0</v>
      </c>
      <c r="E10" s="24">
        <f t="shared" si="5"/>
        <v>1000.35001</v>
      </c>
      <c r="F10" s="24">
        <f t="shared" si="5"/>
        <v>4017.8995000000004</v>
      </c>
      <c r="H10" s="12" t="s">
        <v>36</v>
      </c>
      <c r="I10" s="24">
        <f>SUM(I4:I9)</f>
        <v>0</v>
      </c>
      <c r="J10" s="24">
        <f t="shared" ref="J10:L10" si="6">SUM(J4:J9)</f>
        <v>0</v>
      </c>
      <c r="K10" s="24">
        <f t="shared" si="6"/>
        <v>1009034.5042502802</v>
      </c>
      <c r="L10" s="24">
        <f t="shared" si="6"/>
        <v>4022974.3455822314</v>
      </c>
    </row>
    <row r="12" spans="2:12" x14ac:dyDescent="0.3">
      <c r="B12" s="11" t="s">
        <v>0</v>
      </c>
      <c r="C12" s="12" t="s">
        <v>49</v>
      </c>
      <c r="D12" s="12" t="s">
        <v>50</v>
      </c>
      <c r="E12" s="12" t="s">
        <v>51</v>
      </c>
      <c r="F12" s="12" t="s">
        <v>52</v>
      </c>
      <c r="I12" s="36">
        <v>0</v>
      </c>
      <c r="J12" s="36">
        <v>0</v>
      </c>
      <c r="K12">
        <f>'Resultados Palta'!F53</f>
        <v>1009034.5042502802</v>
      </c>
      <c r="L12">
        <f>'Resultados Palta'!F54</f>
        <v>4022974.3455822323</v>
      </c>
    </row>
    <row r="13" spans="2:12" x14ac:dyDescent="0.3">
      <c r="B13" s="12" t="s">
        <v>54</v>
      </c>
      <c r="C13" s="15" t="e">
        <f>C4/C$10</f>
        <v>#DIV/0!</v>
      </c>
      <c r="D13" s="15" t="e">
        <f t="shared" ref="D13:F13" si="7">D4/D$10</f>
        <v>#DIV/0!</v>
      </c>
      <c r="E13" s="15">
        <f t="shared" si="7"/>
        <v>0</v>
      </c>
      <c r="F13" s="15">
        <f t="shared" si="7"/>
        <v>1.8293401813559547E-2</v>
      </c>
      <c r="I13" s="22"/>
      <c r="J13" s="18"/>
    </row>
    <row r="14" spans="2:12" x14ac:dyDescent="0.3">
      <c r="B14" s="12" t="s">
        <v>55</v>
      </c>
      <c r="C14" s="15" t="e">
        <f t="shared" ref="C14:F18" si="8">C5/C$10</f>
        <v>#DIV/0!</v>
      </c>
      <c r="D14" s="15" t="e">
        <f t="shared" si="8"/>
        <v>#DIV/0!</v>
      </c>
      <c r="E14" s="15">
        <f t="shared" si="8"/>
        <v>1.8476243130142019E-2</v>
      </c>
      <c r="F14" s="15">
        <f t="shared" si="8"/>
        <v>8.9004416362330613E-3</v>
      </c>
      <c r="I14" s="22"/>
      <c r="J14" s="18"/>
    </row>
    <row r="15" spans="2:12" ht="28.8" x14ac:dyDescent="0.3">
      <c r="B15" s="12" t="s">
        <v>56</v>
      </c>
      <c r="C15" s="15" t="e">
        <f t="shared" si="8"/>
        <v>#DIV/0!</v>
      </c>
      <c r="D15" s="15" t="e">
        <f t="shared" si="8"/>
        <v>#DIV/0!</v>
      </c>
      <c r="E15" s="15">
        <f t="shared" si="8"/>
        <v>0.16481040471024735</v>
      </c>
      <c r="F15" s="15">
        <f t="shared" si="8"/>
        <v>0.50587701359877213</v>
      </c>
      <c r="I15" s="22"/>
      <c r="J15" s="18"/>
    </row>
    <row r="16" spans="2:12" ht="28.8" x14ac:dyDescent="0.3">
      <c r="B16" s="12" t="s">
        <v>58</v>
      </c>
      <c r="C16" s="15" t="e">
        <f t="shared" si="8"/>
        <v>#DIV/0!</v>
      </c>
      <c r="D16" s="15" t="e">
        <f t="shared" si="8"/>
        <v>#DIV/0!</v>
      </c>
      <c r="E16" s="15">
        <f t="shared" si="8"/>
        <v>0.80169584843608888</v>
      </c>
      <c r="F16" s="15">
        <f t="shared" si="8"/>
        <v>0.37153919106239458</v>
      </c>
    </row>
    <row r="17" spans="2:6" x14ac:dyDescent="0.3">
      <c r="B17" s="12" t="s">
        <v>57</v>
      </c>
      <c r="C17" s="15" t="e">
        <f t="shared" si="8"/>
        <v>#DIV/0!</v>
      </c>
      <c r="D17" s="15" t="e">
        <f t="shared" si="8"/>
        <v>#DIV/0!</v>
      </c>
      <c r="E17" s="15">
        <f t="shared" si="8"/>
        <v>1.501750372352173E-2</v>
      </c>
      <c r="F17" s="15">
        <f t="shared" si="8"/>
        <v>9.5389638292346535E-2</v>
      </c>
    </row>
    <row r="18" spans="2:6" x14ac:dyDescent="0.3">
      <c r="B18" s="12" t="s">
        <v>53</v>
      </c>
      <c r="C18" s="15" t="e">
        <f t="shared" si="8"/>
        <v>#DIV/0!</v>
      </c>
      <c r="D18" s="15" t="e">
        <f t="shared" si="8"/>
        <v>#DIV/0!</v>
      </c>
      <c r="E18" s="15">
        <f t="shared" si="8"/>
        <v>0</v>
      </c>
      <c r="F18" s="15">
        <f t="shared" si="8"/>
        <v>3.1359669399396375E-7</v>
      </c>
    </row>
    <row r="19" spans="2:6" x14ac:dyDescent="0.3">
      <c r="B19" s="12" t="s">
        <v>36</v>
      </c>
      <c r="C19" s="24" t="e">
        <f>SUM(C13:C18)</f>
        <v>#DIV/0!</v>
      </c>
      <c r="D19" s="24" t="e">
        <f t="shared" ref="D19:F19" si="9">SUM(D13:D18)</f>
        <v>#DIV/0!</v>
      </c>
      <c r="E19" s="24">
        <f t="shared" si="9"/>
        <v>1</v>
      </c>
      <c r="F19" s="24">
        <f t="shared" si="9"/>
        <v>0.99999999999999978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6DBD7-970B-4A4F-B40C-42DAC5083985}">
  <sheetPr>
    <tabColor rgb="FFFFFF00"/>
  </sheetPr>
  <dimension ref="B2:L19"/>
  <sheetViews>
    <sheetView workbookViewId="0">
      <selection activeCell="K4" sqref="K4:L9"/>
    </sheetView>
  </sheetViews>
  <sheetFormatPr baseColWidth="10" defaultRowHeight="14.4" x14ac:dyDescent="0.3"/>
  <cols>
    <col min="2" max="2" width="26.88671875" customWidth="1"/>
    <col min="3" max="4" width="0" hidden="1" customWidth="1"/>
    <col min="5" max="5" width="17.44140625" customWidth="1"/>
    <col min="6" max="6" width="19.33203125" customWidth="1"/>
    <col min="9" max="10" width="11" hidden="1" customWidth="1"/>
    <col min="11" max="11" width="19.109375" customWidth="1"/>
    <col min="12" max="12" width="24.44140625" customWidth="1"/>
  </cols>
  <sheetData>
    <row r="2" spans="2:12" ht="15.6" x14ac:dyDescent="0.3">
      <c r="B2" s="10" t="s">
        <v>94</v>
      </c>
      <c r="H2" s="10" t="s">
        <v>95</v>
      </c>
    </row>
    <row r="3" spans="2:12" x14ac:dyDescent="0.3">
      <c r="B3" s="11" t="s">
        <v>0</v>
      </c>
      <c r="C3" s="12" t="s">
        <v>49</v>
      </c>
      <c r="D3" s="12" t="s">
        <v>50</v>
      </c>
      <c r="E3" s="12" t="s">
        <v>51</v>
      </c>
      <c r="F3" s="12" t="s">
        <v>52</v>
      </c>
      <c r="H3" s="11" t="s">
        <v>0</v>
      </c>
      <c r="I3" s="12" t="s">
        <v>49</v>
      </c>
      <c r="J3" s="12" t="s">
        <v>50</v>
      </c>
      <c r="K3" s="12" t="s">
        <v>51</v>
      </c>
      <c r="L3" s="12" t="s">
        <v>52</v>
      </c>
    </row>
    <row r="4" spans="2:12" x14ac:dyDescent="0.3">
      <c r="B4" s="12" t="s">
        <v>54</v>
      </c>
      <c r="C4" s="15"/>
      <c r="D4" s="15"/>
      <c r="E4" s="15">
        <v>0</v>
      </c>
      <c r="F4" s="15">
        <v>0</v>
      </c>
      <c r="H4" s="12" t="s">
        <v>54</v>
      </c>
      <c r="I4" s="15">
        <v>0</v>
      </c>
      <c r="J4" s="15">
        <v>0</v>
      </c>
      <c r="K4" s="15">
        <f>K$12*E13</f>
        <v>0</v>
      </c>
      <c r="L4" s="15">
        <f>L$12*F13</f>
        <v>0</v>
      </c>
    </row>
    <row r="5" spans="2:12" ht="28.8" x14ac:dyDescent="0.3">
      <c r="B5" s="12" t="s">
        <v>55</v>
      </c>
      <c r="C5" s="15"/>
      <c r="D5" s="15"/>
      <c r="E5" s="15">
        <v>18.482710000000001</v>
      </c>
      <c r="F5" s="15">
        <v>35.76108</v>
      </c>
      <c r="H5" s="12" t="s">
        <v>55</v>
      </c>
      <c r="I5" s="15">
        <v>0</v>
      </c>
      <c r="J5" s="15">
        <v>0</v>
      </c>
      <c r="K5" s="15">
        <f t="shared" ref="K5:L9" si="0">K$12*E14</f>
        <v>24561.755101406598</v>
      </c>
      <c r="L5" s="15">
        <f t="shared" si="0"/>
        <v>36586.61326835012</v>
      </c>
    </row>
    <row r="6" spans="2:12" ht="43.2" x14ac:dyDescent="0.3">
      <c r="B6" s="12" t="s">
        <v>56</v>
      </c>
      <c r="C6" s="15"/>
      <c r="D6" s="15"/>
      <c r="E6" s="15">
        <v>1.3346199999999999</v>
      </c>
      <c r="F6" s="15">
        <v>27.230090000000001</v>
      </c>
      <c r="H6" s="12" t="s">
        <v>56</v>
      </c>
      <c r="I6" s="15">
        <v>0</v>
      </c>
      <c r="J6" s="15">
        <v>0</v>
      </c>
      <c r="K6" s="15">
        <f t="shared" si="0"/>
        <v>1773.5824234346189</v>
      </c>
      <c r="L6" s="15">
        <f t="shared" si="0"/>
        <v>27858.688051154157</v>
      </c>
    </row>
    <row r="7" spans="2:12" ht="43.2" x14ac:dyDescent="0.3">
      <c r="B7" s="12" t="s">
        <v>58</v>
      </c>
      <c r="C7" s="15"/>
      <c r="D7" s="15"/>
      <c r="E7" s="15">
        <v>3.20519</v>
      </c>
      <c r="F7" s="15">
        <v>47.693860000000001</v>
      </c>
      <c r="H7" s="12" t="s">
        <v>58</v>
      </c>
      <c r="I7" s="15">
        <v>0</v>
      </c>
      <c r="J7" s="15">
        <v>0</v>
      </c>
      <c r="K7" s="15">
        <f t="shared" si="0"/>
        <v>4259.3911733440282</v>
      </c>
      <c r="L7" s="15">
        <f t="shared" si="0"/>
        <v>48794.857736254969</v>
      </c>
    </row>
    <row r="8" spans="2:12" x14ac:dyDescent="0.3">
      <c r="B8" s="12" t="s">
        <v>57</v>
      </c>
      <c r="C8" s="15"/>
      <c r="D8" s="15"/>
      <c r="E8" s="15">
        <v>3.3817900000000001</v>
      </c>
      <c r="F8" s="15">
        <v>109.14954</v>
      </c>
      <c r="H8" s="12" t="s">
        <v>57</v>
      </c>
      <c r="I8" s="15">
        <v>0</v>
      </c>
      <c r="J8" s="15">
        <v>0</v>
      </c>
      <c r="K8" s="15">
        <f t="shared" si="0"/>
        <v>4494.0756947647724</v>
      </c>
      <c r="L8" s="15">
        <f t="shared" si="0"/>
        <v>111669.22275273319</v>
      </c>
    </row>
    <row r="9" spans="2:12" ht="28.8" x14ac:dyDescent="0.3">
      <c r="B9" s="12" t="s">
        <v>53</v>
      </c>
      <c r="C9" s="15"/>
      <c r="D9" s="15"/>
      <c r="E9" s="15">
        <v>0</v>
      </c>
      <c r="F9" s="15">
        <v>0</v>
      </c>
      <c r="H9" s="12" t="s">
        <v>53</v>
      </c>
      <c r="I9" s="15">
        <v>0</v>
      </c>
      <c r="J9" s="15">
        <v>0</v>
      </c>
      <c r="K9" s="15">
        <f t="shared" si="0"/>
        <v>0</v>
      </c>
      <c r="L9" s="15">
        <f t="shared" si="0"/>
        <v>0</v>
      </c>
    </row>
    <row r="10" spans="2:12" x14ac:dyDescent="0.3">
      <c r="B10" s="12" t="s">
        <v>36</v>
      </c>
      <c r="C10" s="24">
        <f>SUM(C4:C9)</f>
        <v>0</v>
      </c>
      <c r="D10" s="24">
        <f t="shared" ref="D10:F10" si="1">SUM(D4:D9)</f>
        <v>0</v>
      </c>
      <c r="E10" s="24">
        <f t="shared" si="1"/>
        <v>26.404309999999999</v>
      </c>
      <c r="F10" s="24">
        <f t="shared" si="1"/>
        <v>219.83456999999999</v>
      </c>
      <c r="H10" s="12" t="s">
        <v>36</v>
      </c>
      <c r="I10" s="24">
        <f>SUM(I4:I9)</f>
        <v>0</v>
      </c>
      <c r="J10" s="24">
        <f t="shared" ref="J10:L10" si="2">SUM(J4:J9)</f>
        <v>0</v>
      </c>
      <c r="K10" s="24">
        <f t="shared" si="2"/>
        <v>35088.80439295002</v>
      </c>
      <c r="L10" s="24">
        <f t="shared" si="2"/>
        <v>224909.38180849241</v>
      </c>
    </row>
    <row r="12" spans="2:12" x14ac:dyDescent="0.3">
      <c r="B12" s="11" t="s">
        <v>0</v>
      </c>
      <c r="C12" s="12" t="s">
        <v>49</v>
      </c>
      <c r="D12" s="12" t="s">
        <v>50</v>
      </c>
      <c r="E12" s="12" t="s">
        <v>51</v>
      </c>
      <c r="F12" s="12" t="s">
        <v>52</v>
      </c>
      <c r="I12" s="36">
        <v>0</v>
      </c>
      <c r="J12" s="36">
        <v>0</v>
      </c>
      <c r="K12" s="18">
        <f>'Resultados Palta'!C53</f>
        <v>35088.804392950013</v>
      </c>
      <c r="L12" s="18">
        <f>'Resultados Palta'!C54</f>
        <v>224909.38180849241</v>
      </c>
    </row>
    <row r="13" spans="2:12" x14ac:dyDescent="0.3">
      <c r="B13" s="12" t="s">
        <v>54</v>
      </c>
      <c r="C13" s="15" t="e">
        <f>C4/C$10</f>
        <v>#DIV/0!</v>
      </c>
      <c r="D13" s="15" t="e">
        <f t="shared" ref="D13:F13" si="3">D4/D$10</f>
        <v>#DIV/0!</v>
      </c>
      <c r="E13" s="15">
        <f t="shared" si="3"/>
        <v>0</v>
      </c>
      <c r="F13" s="15">
        <f t="shared" si="3"/>
        <v>0</v>
      </c>
      <c r="I13" s="22"/>
      <c r="J13" s="18"/>
    </row>
    <row r="14" spans="2:12" x14ac:dyDescent="0.3">
      <c r="B14" s="12" t="s">
        <v>55</v>
      </c>
      <c r="C14" s="15" t="e">
        <f t="shared" ref="C14:F18" si="4">C5/C$10</f>
        <v>#DIV/0!</v>
      </c>
      <c r="D14" s="15" t="e">
        <f t="shared" si="4"/>
        <v>#DIV/0!</v>
      </c>
      <c r="E14" s="15">
        <f t="shared" si="4"/>
        <v>0.69998837311029916</v>
      </c>
      <c r="F14" s="15">
        <f t="shared" si="4"/>
        <v>0.16267268610209942</v>
      </c>
      <c r="I14" s="22"/>
      <c r="J14" s="18"/>
    </row>
    <row r="15" spans="2:12" ht="28.8" x14ac:dyDescent="0.3">
      <c r="B15" s="12" t="s">
        <v>56</v>
      </c>
      <c r="C15" s="15" t="e">
        <f t="shared" si="4"/>
        <v>#DIV/0!</v>
      </c>
      <c r="D15" s="15" t="e">
        <f t="shared" si="4"/>
        <v>#DIV/0!</v>
      </c>
      <c r="E15" s="15">
        <f t="shared" si="4"/>
        <v>5.0545535937125415E-2</v>
      </c>
      <c r="F15" s="15">
        <f t="shared" si="4"/>
        <v>0.12386627817453826</v>
      </c>
      <c r="I15" s="22"/>
      <c r="J15" s="18"/>
    </row>
    <row r="16" spans="2:12" ht="28.8" x14ac:dyDescent="0.3">
      <c r="B16" s="12" t="s">
        <v>58</v>
      </c>
      <c r="C16" s="15" t="e">
        <f t="shared" si="4"/>
        <v>#DIV/0!</v>
      </c>
      <c r="D16" s="15" t="e">
        <f t="shared" si="4"/>
        <v>#DIV/0!</v>
      </c>
      <c r="E16" s="15">
        <f t="shared" si="4"/>
        <v>0.12138889446457794</v>
      </c>
      <c r="F16" s="15">
        <f t="shared" si="4"/>
        <v>0.21695341183145128</v>
      </c>
    </row>
    <row r="17" spans="2:6" x14ac:dyDescent="0.3">
      <c r="B17" s="12" t="s">
        <v>57</v>
      </c>
      <c r="C17" s="15" t="e">
        <f t="shared" si="4"/>
        <v>#DIV/0!</v>
      </c>
      <c r="D17" s="15" t="e">
        <f t="shared" si="4"/>
        <v>#DIV/0!</v>
      </c>
      <c r="E17" s="15">
        <f t="shared" si="4"/>
        <v>0.12807719648799762</v>
      </c>
      <c r="F17" s="15">
        <f t="shared" si="4"/>
        <v>0.49650762389191111</v>
      </c>
    </row>
    <row r="18" spans="2:6" x14ac:dyDescent="0.3">
      <c r="B18" s="12" t="s">
        <v>53</v>
      </c>
      <c r="C18" s="15" t="e">
        <f t="shared" si="4"/>
        <v>#DIV/0!</v>
      </c>
      <c r="D18" s="15" t="e">
        <f t="shared" si="4"/>
        <v>#DIV/0!</v>
      </c>
      <c r="E18" s="15">
        <f t="shared" si="4"/>
        <v>0</v>
      </c>
      <c r="F18" s="15">
        <f t="shared" si="4"/>
        <v>0</v>
      </c>
    </row>
    <row r="19" spans="2:6" x14ac:dyDescent="0.3">
      <c r="B19" s="12" t="s">
        <v>36</v>
      </c>
      <c r="C19" s="24" t="e">
        <f>SUM(C13:C18)</f>
        <v>#DIV/0!</v>
      </c>
      <c r="D19" s="24" t="e">
        <f t="shared" ref="D19:F19" si="5">SUM(D13:D18)</f>
        <v>#DIV/0!</v>
      </c>
      <c r="E19" s="24">
        <f t="shared" si="5"/>
        <v>1</v>
      </c>
      <c r="F19" s="24">
        <f t="shared" si="5"/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9DAE4-099B-44F7-9449-BEA78DC649A7}">
  <sheetPr>
    <tabColor rgb="FFFFFF00"/>
  </sheetPr>
  <dimension ref="B2:L19"/>
  <sheetViews>
    <sheetView workbookViewId="0">
      <selection activeCell="K4" sqref="K4:L9"/>
    </sheetView>
  </sheetViews>
  <sheetFormatPr baseColWidth="10" defaultRowHeight="14.4" x14ac:dyDescent="0.3"/>
  <cols>
    <col min="2" max="2" width="26.88671875" customWidth="1"/>
    <col min="3" max="4" width="0" hidden="1" customWidth="1"/>
    <col min="5" max="5" width="17.44140625" customWidth="1"/>
    <col min="6" max="6" width="19.33203125" customWidth="1"/>
    <col min="9" max="10" width="11" hidden="1" customWidth="1"/>
    <col min="11" max="11" width="19.109375" customWidth="1"/>
    <col min="12" max="12" width="24.44140625" customWidth="1"/>
  </cols>
  <sheetData>
    <row r="2" spans="2:12" ht="15.6" x14ac:dyDescent="0.3">
      <c r="B2" s="10" t="s">
        <v>94</v>
      </c>
      <c r="H2" s="10" t="s">
        <v>95</v>
      </c>
    </row>
    <row r="3" spans="2:12" x14ac:dyDescent="0.3">
      <c r="B3" s="11" t="s">
        <v>0</v>
      </c>
      <c r="C3" s="12" t="s">
        <v>49</v>
      </c>
      <c r="D3" s="12" t="s">
        <v>50</v>
      </c>
      <c r="E3" s="12" t="s">
        <v>51</v>
      </c>
      <c r="F3" s="12" t="s">
        <v>52</v>
      </c>
      <c r="H3" s="11" t="s">
        <v>0</v>
      </c>
      <c r="I3" s="12" t="s">
        <v>49</v>
      </c>
      <c r="J3" s="12" t="s">
        <v>50</v>
      </c>
      <c r="K3" s="12" t="s">
        <v>51</v>
      </c>
      <c r="L3" s="12" t="s">
        <v>52</v>
      </c>
    </row>
    <row r="4" spans="2:12" x14ac:dyDescent="0.3">
      <c r="B4" s="12" t="s">
        <v>54</v>
      </c>
      <c r="C4" s="15"/>
      <c r="D4" s="15"/>
      <c r="E4" s="15">
        <v>0</v>
      </c>
      <c r="F4" s="15">
        <v>0</v>
      </c>
      <c r="H4" s="12" t="s">
        <v>54</v>
      </c>
      <c r="I4" s="15">
        <v>0</v>
      </c>
      <c r="J4" s="15">
        <v>0</v>
      </c>
      <c r="K4" s="15">
        <f>K$12*E13</f>
        <v>0</v>
      </c>
      <c r="L4" s="15">
        <f>L$12*F13</f>
        <v>0</v>
      </c>
    </row>
    <row r="5" spans="2:12" ht="28.8" x14ac:dyDescent="0.3">
      <c r="B5" s="12" t="s">
        <v>55</v>
      </c>
      <c r="C5" s="15"/>
      <c r="D5" s="15"/>
      <c r="E5" s="15">
        <v>0</v>
      </c>
      <c r="F5" s="15">
        <v>0</v>
      </c>
      <c r="H5" s="12" t="s">
        <v>55</v>
      </c>
      <c r="I5" s="15">
        <v>0</v>
      </c>
      <c r="J5" s="15">
        <v>0</v>
      </c>
      <c r="K5" s="15">
        <f t="shared" ref="K5:L9" si="0">K$12*E14</f>
        <v>0</v>
      </c>
      <c r="L5" s="15">
        <f t="shared" si="0"/>
        <v>0</v>
      </c>
    </row>
    <row r="6" spans="2:12" ht="43.2" x14ac:dyDescent="0.3">
      <c r="B6" s="12" t="s">
        <v>56</v>
      </c>
      <c r="C6" s="15"/>
      <c r="D6" s="15"/>
      <c r="E6" s="15">
        <v>0</v>
      </c>
      <c r="F6" s="15">
        <v>0</v>
      </c>
      <c r="H6" s="12" t="s">
        <v>56</v>
      </c>
      <c r="I6" s="15">
        <v>0</v>
      </c>
      <c r="J6" s="15">
        <v>0</v>
      </c>
      <c r="K6" s="15">
        <f t="shared" si="0"/>
        <v>0</v>
      </c>
      <c r="L6" s="15">
        <f t="shared" si="0"/>
        <v>0</v>
      </c>
    </row>
    <row r="7" spans="2:12" ht="43.2" x14ac:dyDescent="0.3">
      <c r="B7" s="12" t="s">
        <v>58</v>
      </c>
      <c r="C7" s="15"/>
      <c r="D7" s="15"/>
      <c r="E7" s="15">
        <v>0</v>
      </c>
      <c r="F7" s="15">
        <v>0</v>
      </c>
      <c r="H7" s="12" t="s">
        <v>58</v>
      </c>
      <c r="I7" s="15">
        <v>0</v>
      </c>
      <c r="J7" s="15">
        <v>0</v>
      </c>
      <c r="K7" s="15">
        <f t="shared" si="0"/>
        <v>0</v>
      </c>
      <c r="L7" s="15">
        <f t="shared" si="0"/>
        <v>0</v>
      </c>
    </row>
    <row r="8" spans="2:12" x14ac:dyDescent="0.3">
      <c r="B8" s="12" t="s">
        <v>57</v>
      </c>
      <c r="C8" s="15"/>
      <c r="D8" s="15"/>
      <c r="E8" s="15">
        <v>0.53537000000000001</v>
      </c>
      <c r="F8" s="15">
        <v>3.6911700000000001</v>
      </c>
      <c r="H8" s="12" t="s">
        <v>57</v>
      </c>
      <c r="I8" s="15">
        <v>0</v>
      </c>
      <c r="J8" s="15">
        <v>0</v>
      </c>
      <c r="K8" s="15">
        <f t="shared" si="0"/>
        <v>535.37400000000002</v>
      </c>
      <c r="L8" s="15">
        <f t="shared" si="0"/>
        <v>3691.17</v>
      </c>
    </row>
    <row r="9" spans="2:12" ht="28.8" x14ac:dyDescent="0.3">
      <c r="B9" s="12" t="s">
        <v>53</v>
      </c>
      <c r="C9" s="15"/>
      <c r="D9" s="15"/>
      <c r="E9" s="15">
        <v>0</v>
      </c>
      <c r="F9" s="15">
        <v>0</v>
      </c>
      <c r="H9" s="12" t="s">
        <v>53</v>
      </c>
      <c r="I9" s="15">
        <v>0</v>
      </c>
      <c r="J9" s="15">
        <v>0</v>
      </c>
      <c r="K9" s="15">
        <f t="shared" si="0"/>
        <v>0</v>
      </c>
      <c r="L9" s="15">
        <f t="shared" si="0"/>
        <v>0</v>
      </c>
    </row>
    <row r="10" spans="2:12" x14ac:dyDescent="0.3">
      <c r="B10" s="12" t="s">
        <v>36</v>
      </c>
      <c r="C10" s="24">
        <f>SUM(C4:C9)</f>
        <v>0</v>
      </c>
      <c r="D10" s="24">
        <f t="shared" ref="D10:F10" si="1">SUM(D4:D9)</f>
        <v>0</v>
      </c>
      <c r="E10" s="24">
        <f t="shared" si="1"/>
        <v>0.53537000000000001</v>
      </c>
      <c r="F10" s="24">
        <f t="shared" si="1"/>
        <v>3.6911700000000001</v>
      </c>
      <c r="H10" s="12" t="s">
        <v>36</v>
      </c>
      <c r="I10" s="24">
        <f>SUM(I4:I9)</f>
        <v>0</v>
      </c>
      <c r="J10" s="24">
        <f t="shared" ref="J10:L10" si="2">SUM(J4:J9)</f>
        <v>0</v>
      </c>
      <c r="K10" s="24">
        <f t="shared" si="2"/>
        <v>535.37400000000002</v>
      </c>
      <c r="L10" s="24">
        <f t="shared" si="2"/>
        <v>3691.17</v>
      </c>
    </row>
    <row r="12" spans="2:12" x14ac:dyDescent="0.3">
      <c r="B12" s="11" t="s">
        <v>0</v>
      </c>
      <c r="C12" s="12" t="s">
        <v>49</v>
      </c>
      <c r="D12" s="12" t="s">
        <v>50</v>
      </c>
      <c r="E12" s="12" t="s">
        <v>51</v>
      </c>
      <c r="F12" s="12" t="s">
        <v>52</v>
      </c>
      <c r="I12" s="36">
        <v>0</v>
      </c>
      <c r="J12" s="36">
        <v>0</v>
      </c>
      <c r="K12" s="18">
        <f>'Resultados Palta'!D53</f>
        <v>535.37400000000002</v>
      </c>
      <c r="L12" s="18">
        <f>'Resultados Palta'!D54</f>
        <v>3691.17</v>
      </c>
    </row>
    <row r="13" spans="2:12" x14ac:dyDescent="0.3">
      <c r="B13" s="12" t="s">
        <v>54</v>
      </c>
      <c r="C13" s="15" t="e">
        <f>C4/C$10</f>
        <v>#DIV/0!</v>
      </c>
      <c r="D13" s="15" t="e">
        <f t="shared" ref="D13:F13" si="3">D4/D$10</f>
        <v>#DIV/0!</v>
      </c>
      <c r="E13" s="15">
        <f t="shared" si="3"/>
        <v>0</v>
      </c>
      <c r="F13" s="15">
        <f t="shared" si="3"/>
        <v>0</v>
      </c>
      <c r="I13" s="22"/>
      <c r="J13" s="18"/>
    </row>
    <row r="14" spans="2:12" x14ac:dyDescent="0.3">
      <c r="B14" s="12" t="s">
        <v>55</v>
      </c>
      <c r="C14" s="15" t="e">
        <f t="shared" ref="C14:F18" si="4">C5/C$10</f>
        <v>#DIV/0!</v>
      </c>
      <c r="D14" s="15" t="e">
        <f t="shared" si="4"/>
        <v>#DIV/0!</v>
      </c>
      <c r="E14" s="15">
        <f t="shared" si="4"/>
        <v>0</v>
      </c>
      <c r="F14" s="15">
        <f t="shared" si="4"/>
        <v>0</v>
      </c>
      <c r="I14" s="22"/>
      <c r="J14" s="18"/>
    </row>
    <row r="15" spans="2:12" ht="28.8" x14ac:dyDescent="0.3">
      <c r="B15" s="12" t="s">
        <v>56</v>
      </c>
      <c r="C15" s="15" t="e">
        <f t="shared" si="4"/>
        <v>#DIV/0!</v>
      </c>
      <c r="D15" s="15" t="e">
        <f t="shared" si="4"/>
        <v>#DIV/0!</v>
      </c>
      <c r="E15" s="15">
        <f t="shared" si="4"/>
        <v>0</v>
      </c>
      <c r="F15" s="15">
        <f t="shared" si="4"/>
        <v>0</v>
      </c>
      <c r="I15" s="22"/>
      <c r="J15" s="18"/>
    </row>
    <row r="16" spans="2:12" ht="28.8" x14ac:dyDescent="0.3">
      <c r="B16" s="12" t="s">
        <v>58</v>
      </c>
      <c r="C16" s="15" t="e">
        <f t="shared" si="4"/>
        <v>#DIV/0!</v>
      </c>
      <c r="D16" s="15" t="e">
        <f t="shared" si="4"/>
        <v>#DIV/0!</v>
      </c>
      <c r="E16" s="15">
        <f t="shared" si="4"/>
        <v>0</v>
      </c>
      <c r="F16" s="15">
        <f t="shared" si="4"/>
        <v>0</v>
      </c>
    </row>
    <row r="17" spans="2:6" x14ac:dyDescent="0.3">
      <c r="B17" s="12" t="s">
        <v>57</v>
      </c>
      <c r="C17" s="15" t="e">
        <f t="shared" si="4"/>
        <v>#DIV/0!</v>
      </c>
      <c r="D17" s="15" t="e">
        <f t="shared" si="4"/>
        <v>#DIV/0!</v>
      </c>
      <c r="E17" s="15">
        <f t="shared" si="4"/>
        <v>1</v>
      </c>
      <c r="F17" s="15">
        <f t="shared" si="4"/>
        <v>1</v>
      </c>
    </row>
    <row r="18" spans="2:6" x14ac:dyDescent="0.3">
      <c r="B18" s="12" t="s">
        <v>53</v>
      </c>
      <c r="C18" s="15" t="e">
        <f t="shared" si="4"/>
        <v>#DIV/0!</v>
      </c>
      <c r="D18" s="15" t="e">
        <f t="shared" si="4"/>
        <v>#DIV/0!</v>
      </c>
      <c r="E18" s="15">
        <f t="shared" si="4"/>
        <v>0</v>
      </c>
      <c r="F18" s="15">
        <f t="shared" si="4"/>
        <v>0</v>
      </c>
    </row>
    <row r="19" spans="2:6" x14ac:dyDescent="0.3">
      <c r="B19" s="12" t="s">
        <v>36</v>
      </c>
      <c r="C19" s="24" t="e">
        <f>SUM(C13:C18)</f>
        <v>#DIV/0!</v>
      </c>
      <c r="D19" s="24" t="e">
        <f t="shared" ref="D19:F19" si="5">SUM(D13:D18)</f>
        <v>#DIV/0!</v>
      </c>
      <c r="E19" s="24">
        <f t="shared" si="5"/>
        <v>1</v>
      </c>
      <c r="F19" s="24">
        <f t="shared" si="5"/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64F7C-8430-429E-BD2D-5DD4E9318635}">
  <sheetPr>
    <tabColor rgb="FFFFFF00"/>
  </sheetPr>
  <dimension ref="B2:L19"/>
  <sheetViews>
    <sheetView workbookViewId="0">
      <selection activeCell="K4" sqref="K4:L9"/>
    </sheetView>
  </sheetViews>
  <sheetFormatPr baseColWidth="10" defaultRowHeight="14.4" x14ac:dyDescent="0.3"/>
  <cols>
    <col min="2" max="2" width="26.88671875" customWidth="1"/>
    <col min="3" max="4" width="0" hidden="1" customWidth="1"/>
    <col min="5" max="5" width="17.44140625" customWidth="1"/>
    <col min="6" max="6" width="19.33203125" customWidth="1"/>
    <col min="9" max="10" width="11" hidden="1" customWidth="1"/>
    <col min="11" max="11" width="19.109375" customWidth="1"/>
    <col min="12" max="12" width="24.44140625" customWidth="1"/>
  </cols>
  <sheetData>
    <row r="2" spans="2:12" ht="15.6" x14ac:dyDescent="0.3">
      <c r="B2" s="10" t="s">
        <v>94</v>
      </c>
      <c r="H2" s="10" t="s">
        <v>95</v>
      </c>
    </row>
    <row r="3" spans="2:12" x14ac:dyDescent="0.3">
      <c r="B3" s="11" t="s">
        <v>0</v>
      </c>
      <c r="C3" s="12" t="s">
        <v>49</v>
      </c>
      <c r="D3" s="12" t="s">
        <v>50</v>
      </c>
      <c r="E3" s="12" t="s">
        <v>51</v>
      </c>
      <c r="F3" s="12" t="s">
        <v>52</v>
      </c>
      <c r="H3" s="11" t="s">
        <v>0</v>
      </c>
      <c r="I3" s="12" t="s">
        <v>49</v>
      </c>
      <c r="J3" s="12" t="s">
        <v>50</v>
      </c>
      <c r="K3" s="12" t="s">
        <v>51</v>
      </c>
      <c r="L3" s="12" t="s">
        <v>52</v>
      </c>
    </row>
    <row r="4" spans="2:12" x14ac:dyDescent="0.3">
      <c r="B4" s="12" t="s">
        <v>54</v>
      </c>
      <c r="C4" s="15"/>
      <c r="D4" s="15"/>
      <c r="E4" s="15">
        <v>0</v>
      </c>
      <c r="F4" s="15">
        <v>73.501050000000006</v>
      </c>
      <c r="H4" s="12" t="s">
        <v>54</v>
      </c>
      <c r="I4" s="15">
        <v>0</v>
      </c>
      <c r="J4" s="15">
        <v>0</v>
      </c>
      <c r="K4" s="15">
        <f>K$12*E13</f>
        <v>0</v>
      </c>
      <c r="L4" s="15">
        <f>L$12*F13</f>
        <v>73501.05065423323</v>
      </c>
    </row>
    <row r="5" spans="2:12" ht="28.8" x14ac:dyDescent="0.3">
      <c r="B5" s="12" t="s">
        <v>55</v>
      </c>
      <c r="C5" s="15"/>
      <c r="D5" s="15"/>
      <c r="E5" s="15">
        <v>0</v>
      </c>
      <c r="F5" s="15">
        <v>0</v>
      </c>
      <c r="H5" s="12" t="s">
        <v>55</v>
      </c>
      <c r="I5" s="15">
        <v>0</v>
      </c>
      <c r="J5" s="15">
        <v>0</v>
      </c>
      <c r="K5" s="15">
        <f t="shared" ref="K5:L9" si="0">K$12*E14</f>
        <v>0</v>
      </c>
      <c r="L5" s="15">
        <f t="shared" si="0"/>
        <v>0</v>
      </c>
    </row>
    <row r="6" spans="2:12" ht="43.2" x14ac:dyDescent="0.3">
      <c r="B6" s="12" t="s">
        <v>56</v>
      </c>
      <c r="C6" s="15"/>
      <c r="D6" s="15"/>
      <c r="E6" s="15">
        <v>163.53346999999999</v>
      </c>
      <c r="F6" s="15">
        <v>2005.3329100000001</v>
      </c>
      <c r="H6" s="12" t="s">
        <v>56</v>
      </c>
      <c r="I6" s="15">
        <v>0</v>
      </c>
      <c r="J6" s="15">
        <v>0</v>
      </c>
      <c r="K6" s="15">
        <f t="shared" si="0"/>
        <v>163533.47098403471</v>
      </c>
      <c r="L6" s="15">
        <f t="shared" si="0"/>
        <v>2005332.9278494783</v>
      </c>
    </row>
    <row r="7" spans="2:12" ht="43.2" x14ac:dyDescent="0.3">
      <c r="B7" s="12" t="s">
        <v>58</v>
      </c>
      <c r="C7" s="15"/>
      <c r="D7" s="15"/>
      <c r="E7" s="15">
        <v>798.77125999999998</v>
      </c>
      <c r="F7" s="15">
        <v>1445.1132700000001</v>
      </c>
      <c r="H7" s="12" t="s">
        <v>58</v>
      </c>
      <c r="I7" s="15">
        <v>0</v>
      </c>
      <c r="J7" s="15">
        <v>0</v>
      </c>
      <c r="K7" s="15">
        <f t="shared" si="0"/>
        <v>798771.26480646955</v>
      </c>
      <c r="L7" s="15">
        <f t="shared" si="0"/>
        <v>1445113.2828629606</v>
      </c>
    </row>
    <row r="8" spans="2:12" x14ac:dyDescent="0.3">
      <c r="B8" s="12" t="s">
        <v>57</v>
      </c>
      <c r="C8" s="15"/>
      <c r="D8" s="15"/>
      <c r="E8" s="15">
        <v>11.105589999999999</v>
      </c>
      <c r="F8" s="15">
        <v>270.42527000000001</v>
      </c>
      <c r="H8" s="12" t="s">
        <v>57</v>
      </c>
      <c r="I8" s="15">
        <v>0</v>
      </c>
      <c r="J8" s="15">
        <v>0</v>
      </c>
      <c r="K8" s="15">
        <f t="shared" si="0"/>
        <v>11105.590066825989</v>
      </c>
      <c r="L8" s="15">
        <f t="shared" si="0"/>
        <v>270425.27240705676</v>
      </c>
    </row>
    <row r="9" spans="2:12" ht="28.8" x14ac:dyDescent="0.3">
      <c r="B9" s="12" t="s">
        <v>53</v>
      </c>
      <c r="C9" s="15"/>
      <c r="D9" s="15"/>
      <c r="E9" s="15">
        <v>0</v>
      </c>
      <c r="F9" s="15">
        <v>1.2600000000000001E-3</v>
      </c>
      <c r="H9" s="12" t="s">
        <v>53</v>
      </c>
      <c r="I9" s="15">
        <v>0</v>
      </c>
      <c r="J9" s="15">
        <v>0</v>
      </c>
      <c r="K9" s="15">
        <f t="shared" si="0"/>
        <v>0</v>
      </c>
      <c r="L9" s="15">
        <f t="shared" si="0"/>
        <v>1.2600000112152665</v>
      </c>
    </row>
    <row r="10" spans="2:12" x14ac:dyDescent="0.3">
      <c r="B10" s="12" t="s">
        <v>36</v>
      </c>
      <c r="C10" s="24">
        <f>SUM(C4:C9)</f>
        <v>0</v>
      </c>
      <c r="D10" s="24">
        <f t="shared" ref="D10:F10" si="1">SUM(D4:D9)</f>
        <v>0</v>
      </c>
      <c r="E10" s="24">
        <f t="shared" si="1"/>
        <v>973.41031999999996</v>
      </c>
      <c r="F10" s="24">
        <f t="shared" si="1"/>
        <v>3794.3737599999999</v>
      </c>
      <c r="H10" s="12" t="s">
        <v>36</v>
      </c>
      <c r="I10" s="24">
        <f>SUM(I4:I9)</f>
        <v>0</v>
      </c>
      <c r="J10" s="24">
        <f t="shared" ref="J10:L10" si="2">SUM(J4:J9)</f>
        <v>0</v>
      </c>
      <c r="K10" s="24">
        <f t="shared" si="2"/>
        <v>973410.32585733023</v>
      </c>
      <c r="L10" s="24">
        <f t="shared" si="2"/>
        <v>3794373.7937737401</v>
      </c>
    </row>
    <row r="12" spans="2:12" x14ac:dyDescent="0.3">
      <c r="B12" s="11" t="s">
        <v>0</v>
      </c>
      <c r="C12" s="12" t="s">
        <v>49</v>
      </c>
      <c r="D12" s="12" t="s">
        <v>50</v>
      </c>
      <c r="E12" s="12" t="s">
        <v>51</v>
      </c>
      <c r="F12" s="12" t="s">
        <v>52</v>
      </c>
      <c r="I12" s="36">
        <v>0</v>
      </c>
      <c r="J12" s="36">
        <v>0</v>
      </c>
      <c r="K12" s="18">
        <f>'Resultados Palta'!E53</f>
        <v>973410.32585733023</v>
      </c>
      <c r="L12" s="18">
        <f>'Resultados Palta'!E54</f>
        <v>3794373.7937737401</v>
      </c>
    </row>
    <row r="13" spans="2:12" x14ac:dyDescent="0.3">
      <c r="B13" s="12" t="s">
        <v>54</v>
      </c>
      <c r="C13" s="15" t="e">
        <f>C4/C$10</f>
        <v>#DIV/0!</v>
      </c>
      <c r="D13" s="15" t="e">
        <f t="shared" ref="D13:F13" si="3">D4/D$10</f>
        <v>#DIV/0!</v>
      </c>
      <c r="E13" s="15">
        <f t="shared" si="3"/>
        <v>0</v>
      </c>
      <c r="F13" s="15">
        <f t="shared" si="3"/>
        <v>1.9371062169689895E-2</v>
      </c>
      <c r="I13" s="22"/>
      <c r="J13" s="18"/>
    </row>
    <row r="14" spans="2:12" x14ac:dyDescent="0.3">
      <c r="B14" s="12" t="s">
        <v>55</v>
      </c>
      <c r="C14" s="15" t="e">
        <f t="shared" ref="C14:F18" si="4">C5/C$10</f>
        <v>#DIV/0!</v>
      </c>
      <c r="D14" s="15" t="e">
        <f t="shared" si="4"/>
        <v>#DIV/0!</v>
      </c>
      <c r="E14" s="15">
        <f t="shared" si="4"/>
        <v>0</v>
      </c>
      <c r="F14" s="15">
        <f t="shared" si="4"/>
        <v>0</v>
      </c>
      <c r="I14" s="22"/>
      <c r="J14" s="18"/>
    </row>
    <row r="15" spans="2:12" ht="28.8" x14ac:dyDescent="0.3">
      <c r="B15" s="12" t="s">
        <v>56</v>
      </c>
      <c r="C15" s="15" t="e">
        <f t="shared" si="4"/>
        <v>#DIV/0!</v>
      </c>
      <c r="D15" s="15" t="e">
        <f t="shared" si="4"/>
        <v>#DIV/0!</v>
      </c>
      <c r="E15" s="15">
        <f t="shared" si="4"/>
        <v>0.16800055088793389</v>
      </c>
      <c r="F15" s="15">
        <f t="shared" si="4"/>
        <v>0.52850168086762228</v>
      </c>
      <c r="I15" s="22"/>
      <c r="J15" s="18"/>
    </row>
    <row r="16" spans="2:12" ht="28.8" x14ac:dyDescent="0.3">
      <c r="B16" s="12" t="s">
        <v>58</v>
      </c>
      <c r="C16" s="15" t="e">
        <f t="shared" si="4"/>
        <v>#DIV/0!</v>
      </c>
      <c r="D16" s="15" t="e">
        <f t="shared" si="4"/>
        <v>#DIV/0!</v>
      </c>
      <c r="E16" s="15">
        <f t="shared" si="4"/>
        <v>0.82059049877342582</v>
      </c>
      <c r="F16" s="15">
        <f t="shared" si="4"/>
        <v>0.38085685844506789</v>
      </c>
    </row>
    <row r="17" spans="2:6" x14ac:dyDescent="0.3">
      <c r="B17" s="12" t="s">
        <v>57</v>
      </c>
      <c r="C17" s="15" t="e">
        <f t="shared" si="4"/>
        <v>#DIV/0!</v>
      </c>
      <c r="D17" s="15" t="e">
        <f t="shared" si="4"/>
        <v>#DIV/0!</v>
      </c>
      <c r="E17" s="15">
        <f t="shared" si="4"/>
        <v>1.1408950338640337E-2</v>
      </c>
      <c r="F17" s="15">
        <f t="shared" si="4"/>
        <v>7.1270066447012337E-2</v>
      </c>
    </row>
    <row r="18" spans="2:6" x14ac:dyDescent="0.3">
      <c r="B18" s="12" t="s">
        <v>53</v>
      </c>
      <c r="C18" s="15" t="e">
        <f t="shared" si="4"/>
        <v>#DIV/0!</v>
      </c>
      <c r="D18" s="15" t="e">
        <f t="shared" si="4"/>
        <v>#DIV/0!</v>
      </c>
      <c r="E18" s="15">
        <f t="shared" si="4"/>
        <v>0</v>
      </c>
      <c r="F18" s="15">
        <f t="shared" si="4"/>
        <v>3.3207060761457514E-7</v>
      </c>
    </row>
    <row r="19" spans="2:6" x14ac:dyDescent="0.3">
      <c r="B19" s="12" t="s">
        <v>36</v>
      </c>
      <c r="C19" s="24" t="e">
        <f>SUM(C13:C18)</f>
        <v>#DIV/0!</v>
      </c>
      <c r="D19" s="24" t="e">
        <f t="shared" ref="D19:F19" si="5">SUM(D13:D18)</f>
        <v>#DIV/0!</v>
      </c>
      <c r="E19" s="24">
        <f t="shared" si="5"/>
        <v>1</v>
      </c>
      <c r="F19" s="24">
        <f t="shared" si="5"/>
        <v>0.99999999999999989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8CC81-3022-4B6E-9FC1-79063EDE964E}">
  <sheetPr>
    <tabColor theme="9" tint="-0.499984740745262"/>
  </sheetPr>
  <dimension ref="A2:BX57"/>
  <sheetViews>
    <sheetView topLeftCell="AN1" zoomScale="80" zoomScaleNormal="80" workbookViewId="0">
      <selection activeCell="AO53" sqref="AO53:AX54"/>
    </sheetView>
  </sheetViews>
  <sheetFormatPr baseColWidth="10" defaultRowHeight="14.4" x14ac:dyDescent="0.3"/>
  <cols>
    <col min="1" max="1" width="5.44140625" customWidth="1"/>
    <col min="3" max="3" width="15.6640625" bestFit="1" customWidth="1"/>
    <col min="4" max="4" width="13" bestFit="1" customWidth="1"/>
    <col min="5" max="5" width="15.6640625" bestFit="1" customWidth="1"/>
    <col min="6" max="16" width="15.6640625" customWidth="1"/>
    <col min="17" max="17" width="16.6640625" customWidth="1"/>
    <col min="36" max="36" width="12" bestFit="1" customWidth="1"/>
    <col min="42" max="42" width="13" bestFit="1" customWidth="1"/>
    <col min="43" max="43" width="11.109375" bestFit="1" customWidth="1"/>
    <col min="44" max="44" width="11.33203125" bestFit="1" customWidth="1"/>
    <col min="45" max="45" width="14.109375" bestFit="1" customWidth="1"/>
    <col min="46" max="46" width="12" bestFit="1" customWidth="1"/>
    <col min="47" max="47" width="14.109375" bestFit="1" customWidth="1"/>
    <col min="48" max="50" width="12" bestFit="1" customWidth="1"/>
    <col min="51" max="51" width="14.109375" bestFit="1" customWidth="1"/>
    <col min="52" max="53" width="13" bestFit="1" customWidth="1"/>
    <col min="54" max="54" width="10.109375" bestFit="1" customWidth="1"/>
    <col min="55" max="55" width="15.6640625" bestFit="1" customWidth="1"/>
    <col min="61" max="62" width="13" bestFit="1" customWidth="1"/>
    <col min="63" max="63" width="11.33203125" bestFit="1" customWidth="1"/>
    <col min="64" max="64" width="14.109375" bestFit="1" customWidth="1"/>
    <col min="65" max="65" width="12" bestFit="1" customWidth="1"/>
    <col min="66" max="66" width="14.109375" bestFit="1" customWidth="1"/>
    <col min="67" max="69" width="12" bestFit="1" customWidth="1"/>
    <col min="70" max="70" width="14.109375" bestFit="1" customWidth="1"/>
    <col min="71" max="72" width="13" bestFit="1" customWidth="1"/>
    <col min="73" max="73" width="10.109375" bestFit="1" customWidth="1"/>
    <col min="74" max="74" width="15.6640625" bestFit="1" customWidth="1"/>
  </cols>
  <sheetData>
    <row r="2" spans="1:76" ht="15.6" x14ac:dyDescent="0.3">
      <c r="B2" s="10" t="s">
        <v>109</v>
      </c>
      <c r="U2" s="10" t="s">
        <v>110</v>
      </c>
      <c r="AN2" s="10" t="s">
        <v>111</v>
      </c>
      <c r="BG2" s="10" t="s">
        <v>41</v>
      </c>
    </row>
    <row r="3" spans="1:76" ht="43.2" x14ac:dyDescent="0.3">
      <c r="B3" s="11" t="s">
        <v>0</v>
      </c>
      <c r="C3" s="11" t="s">
        <v>2</v>
      </c>
      <c r="D3" s="11" t="s">
        <v>96</v>
      </c>
      <c r="E3" s="11" t="s">
        <v>97</v>
      </c>
      <c r="F3" s="11" t="s">
        <v>98</v>
      </c>
      <c r="G3" s="11" t="s">
        <v>33</v>
      </c>
      <c r="H3" s="11" t="s">
        <v>34</v>
      </c>
      <c r="I3" s="11" t="s">
        <v>35</v>
      </c>
      <c r="J3" s="11" t="s">
        <v>100</v>
      </c>
      <c r="K3" s="11" t="s">
        <v>102</v>
      </c>
      <c r="L3" s="11" t="s">
        <v>84</v>
      </c>
      <c r="M3" s="11" t="s">
        <v>103</v>
      </c>
      <c r="N3" s="11" t="s">
        <v>104</v>
      </c>
      <c r="O3" s="11" t="s">
        <v>105</v>
      </c>
      <c r="P3" s="11" t="s">
        <v>106</v>
      </c>
      <c r="Q3" s="11" t="s">
        <v>40</v>
      </c>
      <c r="R3" s="38" t="s">
        <v>107</v>
      </c>
      <c r="S3" s="38" t="s">
        <v>108</v>
      </c>
      <c r="U3" s="11" t="s">
        <v>0</v>
      </c>
      <c r="V3" s="11" t="s">
        <v>2</v>
      </c>
      <c r="W3" s="11" t="s">
        <v>96</v>
      </c>
      <c r="X3" s="11" t="s">
        <v>97</v>
      </c>
      <c r="Y3" s="11" t="s">
        <v>98</v>
      </c>
      <c r="Z3" s="11" t="s">
        <v>33</v>
      </c>
      <c r="AA3" s="11" t="s">
        <v>34</v>
      </c>
      <c r="AB3" s="11" t="s">
        <v>35</v>
      </c>
      <c r="AC3" s="11" t="s">
        <v>100</v>
      </c>
      <c r="AD3" s="11" t="s">
        <v>102</v>
      </c>
      <c r="AE3" s="11" t="s">
        <v>84</v>
      </c>
      <c r="AF3" s="11" t="s">
        <v>103</v>
      </c>
      <c r="AG3" s="11" t="s">
        <v>104</v>
      </c>
      <c r="AH3" s="11" t="s">
        <v>105</v>
      </c>
      <c r="AI3" s="11" t="s">
        <v>106</v>
      </c>
      <c r="AJ3" s="11" t="s">
        <v>40</v>
      </c>
      <c r="AK3" s="38" t="s">
        <v>107</v>
      </c>
      <c r="AL3" s="38" t="s">
        <v>108</v>
      </c>
      <c r="AN3" s="11" t="s">
        <v>0</v>
      </c>
      <c r="AO3" s="11" t="s">
        <v>2</v>
      </c>
      <c r="AP3" s="11" t="s">
        <v>96</v>
      </c>
      <c r="AQ3" s="11" t="s">
        <v>97</v>
      </c>
      <c r="AR3" s="11" t="s">
        <v>98</v>
      </c>
      <c r="AS3" s="11" t="s">
        <v>33</v>
      </c>
      <c r="AT3" s="11" t="s">
        <v>34</v>
      </c>
      <c r="AU3" s="11" t="s">
        <v>35</v>
      </c>
      <c r="AV3" s="11" t="s">
        <v>100</v>
      </c>
      <c r="AW3" s="11" t="s">
        <v>102</v>
      </c>
      <c r="AX3" s="11" t="s">
        <v>84</v>
      </c>
      <c r="AY3" s="11" t="s">
        <v>103</v>
      </c>
      <c r="AZ3" s="11" t="s">
        <v>104</v>
      </c>
      <c r="BA3" s="11" t="s">
        <v>105</v>
      </c>
      <c r="BB3" s="11" t="s">
        <v>106</v>
      </c>
      <c r="BC3" s="11" t="s">
        <v>40</v>
      </c>
      <c r="BD3" s="38" t="s">
        <v>107</v>
      </c>
      <c r="BE3" s="38" t="s">
        <v>108</v>
      </c>
      <c r="BG3" s="11" t="s">
        <v>0</v>
      </c>
      <c r="BH3" s="11" t="s">
        <v>2</v>
      </c>
      <c r="BI3" s="11" t="s">
        <v>96</v>
      </c>
      <c r="BJ3" s="11" t="s">
        <v>97</v>
      </c>
      <c r="BK3" s="11" t="s">
        <v>98</v>
      </c>
      <c r="BL3" s="11" t="s">
        <v>33</v>
      </c>
      <c r="BM3" s="11" t="s">
        <v>34</v>
      </c>
      <c r="BN3" s="11" t="s">
        <v>35</v>
      </c>
      <c r="BO3" s="11" t="s">
        <v>100</v>
      </c>
      <c r="BP3" s="11" t="s">
        <v>102</v>
      </c>
      <c r="BQ3" s="11" t="s">
        <v>84</v>
      </c>
      <c r="BR3" s="11" t="s">
        <v>103</v>
      </c>
      <c r="BS3" s="11" t="s">
        <v>104</v>
      </c>
      <c r="BT3" s="11" t="s">
        <v>105</v>
      </c>
      <c r="BU3" s="11" t="s">
        <v>106</v>
      </c>
      <c r="BV3" s="11" t="s">
        <v>40</v>
      </c>
      <c r="BW3" s="38" t="s">
        <v>107</v>
      </c>
      <c r="BX3" s="38" t="s">
        <v>108</v>
      </c>
    </row>
    <row r="4" spans="1:76" hidden="1" x14ac:dyDescent="0.3">
      <c r="A4" s="25"/>
      <c r="B4" s="12">
        <v>43496</v>
      </c>
      <c r="C4" s="13" t="e">
        <f>'Cálculos Palta'!AN4</f>
        <v>#REF!</v>
      </c>
      <c r="D4" s="13" t="e">
        <f>'Cálculos Palta'!AN53</f>
        <v>#REF!</v>
      </c>
      <c r="E4" s="13" t="e">
        <f>'Cálculos Palta'!AN102</f>
        <v>#REF!</v>
      </c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4" t="e">
        <f>C4+D4+E4</f>
        <v>#REF!</v>
      </c>
      <c r="U4" s="12">
        <v>43496</v>
      </c>
      <c r="V4" s="13">
        <f>'Cálculos Palta'!BG4</f>
        <v>0</v>
      </c>
      <c r="W4" s="13">
        <f>'Cálculos Palta'!BG53</f>
        <v>0</v>
      </c>
      <c r="X4" s="13">
        <f>'Cálculos Palta'!BG102</f>
        <v>0</v>
      </c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4">
        <f>V4+W4+X4</f>
        <v>0</v>
      </c>
      <c r="AN4" s="12">
        <v>43496</v>
      </c>
      <c r="AO4" s="13">
        <f>'Cálculos Palta'!BZ4</f>
        <v>0</v>
      </c>
      <c r="AP4" s="13">
        <f>'Cálculos Palta'!BZ53</f>
        <v>0</v>
      </c>
      <c r="AQ4" s="13">
        <f>'Cálculos Palta'!BZ102</f>
        <v>0</v>
      </c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4">
        <f>AO4+AP4+AQ4</f>
        <v>0</v>
      </c>
      <c r="BG4" s="12">
        <v>43496</v>
      </c>
      <c r="BH4" s="13">
        <f>'Cálculos Palta'!CS4</f>
        <v>0</v>
      </c>
      <c r="BI4" s="13">
        <f>'Cálculos Palta'!CS53</f>
        <v>0</v>
      </c>
      <c r="BJ4" s="13">
        <f>'Cálculos Palta'!CS102</f>
        <v>0</v>
      </c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4">
        <f>BH4+BI4+BJ4</f>
        <v>0</v>
      </c>
    </row>
    <row r="5" spans="1:76" hidden="1" x14ac:dyDescent="0.3">
      <c r="B5" s="12">
        <v>43524</v>
      </c>
      <c r="C5" s="13" t="e">
        <f>'Cálculos Palta'!AN5</f>
        <v>#REF!</v>
      </c>
      <c r="D5" s="13" t="e">
        <f>'Cálculos Palta'!AN54</f>
        <v>#REF!</v>
      </c>
      <c r="E5" s="13" t="e">
        <f>'Cálculos Palta'!AN103</f>
        <v>#REF!</v>
      </c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4" t="e">
        <f t="shared" ref="Q5:Q27" si="0">C5+D5+E5</f>
        <v>#REF!</v>
      </c>
      <c r="U5" s="12">
        <v>43524</v>
      </c>
      <c r="V5" s="13">
        <f>'Cálculos Palta'!BG5</f>
        <v>0</v>
      </c>
      <c r="W5" s="13">
        <f>'Cálculos Palta'!BG54</f>
        <v>0</v>
      </c>
      <c r="X5" s="13">
        <f>'Cálculos Palta'!BG103</f>
        <v>0</v>
      </c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4">
        <f t="shared" ref="AJ5:AJ27" si="1">V5+W5+X5</f>
        <v>0</v>
      </c>
      <c r="AN5" s="12">
        <v>43524</v>
      </c>
      <c r="AO5" s="13">
        <f>'Cálculos Palta'!BZ5</f>
        <v>0</v>
      </c>
      <c r="AP5" s="13">
        <f>'Cálculos Palta'!BZ54</f>
        <v>0</v>
      </c>
      <c r="AQ5" s="13">
        <f>'Cálculos Palta'!BZ103</f>
        <v>0</v>
      </c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4">
        <f t="shared" ref="BC5:BC27" si="2">AO5+AP5+AQ5</f>
        <v>0</v>
      </c>
      <c r="BG5" s="12">
        <v>43524</v>
      </c>
      <c r="BH5" s="13">
        <f>'Cálculos Palta'!CS5</f>
        <v>0</v>
      </c>
      <c r="BI5" s="13">
        <f>'Cálculos Palta'!CS54</f>
        <v>0</v>
      </c>
      <c r="BJ5" s="13">
        <f>'Cálculos Palta'!CS103</f>
        <v>0</v>
      </c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4">
        <f t="shared" ref="BV5:BV27" si="3">BH5+BI5+BJ5</f>
        <v>0</v>
      </c>
    </row>
    <row r="6" spans="1:76" hidden="1" x14ac:dyDescent="0.3">
      <c r="B6" s="12">
        <v>43555</v>
      </c>
      <c r="C6" s="13" t="e">
        <f>'Cálculos Palta'!AN6</f>
        <v>#REF!</v>
      </c>
      <c r="D6" s="13" t="e">
        <f>'Cálculos Palta'!AN55</f>
        <v>#REF!</v>
      </c>
      <c r="E6" s="13" t="e">
        <f>'Cálculos Palta'!AN104</f>
        <v>#REF!</v>
      </c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4" t="e">
        <f t="shared" si="0"/>
        <v>#REF!</v>
      </c>
      <c r="U6" s="12">
        <v>43555</v>
      </c>
      <c r="V6" s="13">
        <f>'Cálculos Palta'!BG6</f>
        <v>0</v>
      </c>
      <c r="W6" s="13">
        <f>'Cálculos Palta'!BG55</f>
        <v>0</v>
      </c>
      <c r="X6" s="13">
        <f>'Cálculos Palta'!BG104</f>
        <v>0</v>
      </c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4">
        <f t="shared" si="1"/>
        <v>0</v>
      </c>
      <c r="AN6" s="12">
        <v>43555</v>
      </c>
      <c r="AO6" s="13">
        <f>'Cálculos Palta'!BZ6</f>
        <v>0</v>
      </c>
      <c r="AP6" s="13">
        <f>'Cálculos Palta'!BZ55</f>
        <v>0</v>
      </c>
      <c r="AQ6" s="13">
        <f>'Cálculos Palta'!BZ104</f>
        <v>0</v>
      </c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4">
        <f t="shared" si="2"/>
        <v>0</v>
      </c>
      <c r="BG6" s="12">
        <v>43555</v>
      </c>
      <c r="BH6" s="13">
        <f>'Cálculos Palta'!CS6</f>
        <v>0</v>
      </c>
      <c r="BI6" s="13">
        <f>'Cálculos Palta'!CS55</f>
        <v>0</v>
      </c>
      <c r="BJ6" s="13">
        <f>'Cálculos Palta'!CS104</f>
        <v>0</v>
      </c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4">
        <f t="shared" si="3"/>
        <v>0</v>
      </c>
    </row>
    <row r="7" spans="1:76" hidden="1" x14ac:dyDescent="0.3">
      <c r="B7" s="12">
        <v>43585</v>
      </c>
      <c r="C7" s="13" t="e">
        <f>'Cálculos Palta'!AN7</f>
        <v>#REF!</v>
      </c>
      <c r="D7" s="13" t="e">
        <f>'Cálculos Palta'!AN56</f>
        <v>#REF!</v>
      </c>
      <c r="E7" s="13" t="e">
        <f>'Cálculos Palta'!AN105</f>
        <v>#REF!</v>
      </c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4" t="e">
        <f t="shared" si="0"/>
        <v>#REF!</v>
      </c>
      <c r="U7" s="12">
        <v>43585</v>
      </c>
      <c r="V7" s="13">
        <f>'Cálculos Palta'!BG7</f>
        <v>0</v>
      </c>
      <c r="W7" s="13">
        <f>'Cálculos Palta'!BG56</f>
        <v>0</v>
      </c>
      <c r="X7" s="13">
        <f>'Cálculos Palta'!BG105</f>
        <v>0</v>
      </c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4">
        <f t="shared" si="1"/>
        <v>0</v>
      </c>
      <c r="AN7" s="12">
        <v>43585</v>
      </c>
      <c r="AO7" s="13">
        <f>'Cálculos Palta'!BZ7</f>
        <v>0</v>
      </c>
      <c r="AP7" s="13">
        <f>'Cálculos Palta'!BZ56</f>
        <v>0</v>
      </c>
      <c r="AQ7" s="13">
        <f>'Cálculos Palta'!BZ105</f>
        <v>0</v>
      </c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4">
        <f t="shared" si="2"/>
        <v>0</v>
      </c>
      <c r="BG7" s="12">
        <v>43585</v>
      </c>
      <c r="BH7" s="13">
        <f>'Cálculos Palta'!CS7</f>
        <v>0</v>
      </c>
      <c r="BI7" s="13">
        <f>'Cálculos Palta'!CS56</f>
        <v>0</v>
      </c>
      <c r="BJ7" s="13">
        <f>'Cálculos Palta'!CS105</f>
        <v>0</v>
      </c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4">
        <f t="shared" si="3"/>
        <v>0</v>
      </c>
    </row>
    <row r="8" spans="1:76" hidden="1" x14ac:dyDescent="0.3">
      <c r="B8" s="12">
        <v>43616</v>
      </c>
      <c r="C8" s="13" t="e">
        <f>'Cálculos Palta'!AN8</f>
        <v>#REF!</v>
      </c>
      <c r="D8" s="13" t="e">
        <f>'Cálculos Palta'!AN57</f>
        <v>#REF!</v>
      </c>
      <c r="E8" s="13" t="e">
        <f>'Cálculos Palta'!AN106</f>
        <v>#REF!</v>
      </c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4" t="e">
        <f t="shared" si="0"/>
        <v>#REF!</v>
      </c>
      <c r="U8" s="12">
        <v>43616</v>
      </c>
      <c r="V8" s="13">
        <f>'Cálculos Palta'!BG8</f>
        <v>0</v>
      </c>
      <c r="W8" s="13">
        <f>'Cálculos Palta'!BG57</f>
        <v>0</v>
      </c>
      <c r="X8" s="13">
        <f>'Cálculos Palta'!BG106</f>
        <v>0</v>
      </c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4">
        <f t="shared" si="1"/>
        <v>0</v>
      </c>
      <c r="AN8" s="12">
        <v>43616</v>
      </c>
      <c r="AO8" s="13">
        <f>'Cálculos Palta'!BZ8</f>
        <v>0</v>
      </c>
      <c r="AP8" s="13">
        <f>'Cálculos Palta'!BZ57</f>
        <v>0</v>
      </c>
      <c r="AQ8" s="13">
        <f>'Cálculos Palta'!BZ106</f>
        <v>0</v>
      </c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4">
        <f t="shared" si="2"/>
        <v>0</v>
      </c>
      <c r="BG8" s="12">
        <v>43616</v>
      </c>
      <c r="BH8" s="13">
        <f>'Cálculos Palta'!CS8</f>
        <v>0</v>
      </c>
      <c r="BI8" s="13">
        <f>'Cálculos Palta'!CS57</f>
        <v>0</v>
      </c>
      <c r="BJ8" s="13">
        <f>'Cálculos Palta'!CS106</f>
        <v>0</v>
      </c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4">
        <f t="shared" si="3"/>
        <v>0</v>
      </c>
    </row>
    <row r="9" spans="1:76" hidden="1" x14ac:dyDescent="0.3">
      <c r="B9" s="12">
        <v>43646</v>
      </c>
      <c r="C9" s="13" t="e">
        <f>'Cálculos Palta'!AN9</f>
        <v>#REF!</v>
      </c>
      <c r="D9" s="13" t="e">
        <f>'Cálculos Palta'!AN58</f>
        <v>#REF!</v>
      </c>
      <c r="E9" s="13" t="e">
        <f>'Cálculos Palta'!AN107</f>
        <v>#REF!</v>
      </c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4" t="e">
        <f t="shared" si="0"/>
        <v>#REF!</v>
      </c>
      <c r="U9" s="12">
        <v>43646</v>
      </c>
      <c r="V9" s="13">
        <f>'Cálculos Palta'!BG9</f>
        <v>0</v>
      </c>
      <c r="W9" s="13">
        <f>'Cálculos Palta'!BG58</f>
        <v>0</v>
      </c>
      <c r="X9" s="13">
        <f>'Cálculos Palta'!BG107</f>
        <v>0</v>
      </c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4">
        <f t="shared" si="1"/>
        <v>0</v>
      </c>
      <c r="AN9" s="12">
        <v>43646</v>
      </c>
      <c r="AO9" s="13">
        <f>'Cálculos Palta'!BZ9</f>
        <v>0</v>
      </c>
      <c r="AP9" s="13">
        <f>'Cálculos Palta'!BZ58</f>
        <v>0</v>
      </c>
      <c r="AQ9" s="13">
        <f>'Cálculos Palta'!BZ107</f>
        <v>0</v>
      </c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4">
        <f t="shared" si="2"/>
        <v>0</v>
      </c>
      <c r="BG9" s="12">
        <v>43646</v>
      </c>
      <c r="BH9" s="13">
        <f>'Cálculos Palta'!CS9</f>
        <v>0</v>
      </c>
      <c r="BI9" s="13">
        <f>'Cálculos Palta'!CS58</f>
        <v>0</v>
      </c>
      <c r="BJ9" s="13">
        <f>'Cálculos Palta'!CS107</f>
        <v>0</v>
      </c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4">
        <f t="shared" si="3"/>
        <v>0</v>
      </c>
    </row>
    <row r="10" spans="1:76" hidden="1" x14ac:dyDescent="0.3">
      <c r="B10" s="12">
        <v>43677</v>
      </c>
      <c r="C10" s="13" t="e">
        <f>'Cálculos Palta'!AN10</f>
        <v>#REF!</v>
      </c>
      <c r="D10" s="13" t="e">
        <f>'Cálculos Palta'!AN59</f>
        <v>#REF!</v>
      </c>
      <c r="E10" s="13" t="e">
        <f>'Cálculos Palta'!AN108</f>
        <v>#REF!</v>
      </c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4" t="e">
        <f t="shared" si="0"/>
        <v>#REF!</v>
      </c>
      <c r="U10" s="12">
        <v>43677</v>
      </c>
      <c r="V10" s="13">
        <f>'Cálculos Palta'!BG10</f>
        <v>0</v>
      </c>
      <c r="W10" s="13">
        <f>'Cálculos Palta'!BG59</f>
        <v>0</v>
      </c>
      <c r="X10" s="13">
        <f>'Cálculos Palta'!BG108</f>
        <v>0</v>
      </c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4">
        <f t="shared" si="1"/>
        <v>0</v>
      </c>
      <c r="AN10" s="12">
        <v>43677</v>
      </c>
      <c r="AO10" s="13">
        <f>'Cálculos Palta'!BZ10</f>
        <v>0</v>
      </c>
      <c r="AP10" s="13">
        <f>'Cálculos Palta'!BZ59</f>
        <v>0</v>
      </c>
      <c r="AQ10" s="13">
        <f>'Cálculos Palta'!BZ108</f>
        <v>0</v>
      </c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4">
        <f t="shared" si="2"/>
        <v>0</v>
      </c>
      <c r="BG10" s="12">
        <v>43677</v>
      </c>
      <c r="BH10" s="13">
        <f>'Cálculos Palta'!CS10</f>
        <v>0</v>
      </c>
      <c r="BI10" s="13">
        <f>'Cálculos Palta'!CS59</f>
        <v>0</v>
      </c>
      <c r="BJ10" s="13">
        <f>'Cálculos Palta'!CS108</f>
        <v>0</v>
      </c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4">
        <f t="shared" si="3"/>
        <v>0</v>
      </c>
    </row>
    <row r="11" spans="1:76" hidden="1" x14ac:dyDescent="0.3">
      <c r="B11" s="12">
        <v>43708</v>
      </c>
      <c r="C11" s="13" t="e">
        <f>'Cálculos Palta'!AN11</f>
        <v>#REF!</v>
      </c>
      <c r="D11" s="13" t="e">
        <f>'Cálculos Palta'!AN60</f>
        <v>#REF!</v>
      </c>
      <c r="E11" s="13" t="e">
        <f>'Cálculos Palta'!AN109</f>
        <v>#REF!</v>
      </c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4" t="e">
        <f t="shared" si="0"/>
        <v>#REF!</v>
      </c>
      <c r="U11" s="12">
        <v>43708</v>
      </c>
      <c r="V11" s="13">
        <f>'Cálculos Palta'!BG11</f>
        <v>0</v>
      </c>
      <c r="W11" s="13">
        <f>'Cálculos Palta'!BG60</f>
        <v>0</v>
      </c>
      <c r="X11" s="13">
        <f>'Cálculos Palta'!BG109</f>
        <v>0</v>
      </c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4">
        <f t="shared" si="1"/>
        <v>0</v>
      </c>
      <c r="AN11" s="12">
        <v>43708</v>
      </c>
      <c r="AO11" s="13">
        <f>'Cálculos Palta'!BZ11</f>
        <v>0</v>
      </c>
      <c r="AP11" s="13">
        <f>'Cálculos Palta'!BZ60</f>
        <v>0</v>
      </c>
      <c r="AQ11" s="13">
        <f>'Cálculos Palta'!BZ109</f>
        <v>0</v>
      </c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4">
        <f t="shared" si="2"/>
        <v>0</v>
      </c>
      <c r="BG11" s="12">
        <v>43708</v>
      </c>
      <c r="BH11" s="13">
        <f>'Cálculos Palta'!CS11</f>
        <v>0</v>
      </c>
      <c r="BI11" s="13">
        <f>'Cálculos Palta'!CS60</f>
        <v>0</v>
      </c>
      <c r="BJ11" s="13">
        <f>'Cálculos Palta'!CS109</f>
        <v>0</v>
      </c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4">
        <f t="shared" si="3"/>
        <v>0</v>
      </c>
    </row>
    <row r="12" spans="1:76" hidden="1" x14ac:dyDescent="0.3">
      <c r="B12" s="12">
        <v>43738</v>
      </c>
      <c r="C12" s="13" t="e">
        <f>'Cálculos Palta'!AN12</f>
        <v>#REF!</v>
      </c>
      <c r="D12" s="13" t="e">
        <f>'Cálculos Palta'!AN61</f>
        <v>#REF!</v>
      </c>
      <c r="E12" s="13" t="e">
        <f>'Cálculos Palta'!AN110</f>
        <v>#REF!</v>
      </c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4" t="e">
        <f t="shared" si="0"/>
        <v>#REF!</v>
      </c>
      <c r="U12" s="12">
        <v>43738</v>
      </c>
      <c r="V12" s="13">
        <f>'Cálculos Palta'!BG12</f>
        <v>0</v>
      </c>
      <c r="W12" s="13">
        <f>'Cálculos Palta'!BG61</f>
        <v>0</v>
      </c>
      <c r="X12" s="13">
        <f>'Cálculos Palta'!BG110</f>
        <v>0</v>
      </c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4">
        <f t="shared" si="1"/>
        <v>0</v>
      </c>
      <c r="AN12" s="12">
        <v>43738</v>
      </c>
      <c r="AO12" s="13">
        <f>'Cálculos Palta'!BZ12</f>
        <v>0</v>
      </c>
      <c r="AP12" s="13">
        <f>'Cálculos Palta'!BZ61</f>
        <v>0</v>
      </c>
      <c r="AQ12" s="13">
        <f>'Cálculos Palta'!BZ110</f>
        <v>0</v>
      </c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4">
        <f t="shared" si="2"/>
        <v>0</v>
      </c>
      <c r="BG12" s="12">
        <v>43738</v>
      </c>
      <c r="BH12" s="13">
        <f>'Cálculos Palta'!CS12</f>
        <v>0</v>
      </c>
      <c r="BI12" s="13">
        <f>'Cálculos Palta'!CS61</f>
        <v>0</v>
      </c>
      <c r="BJ12" s="13">
        <f>'Cálculos Palta'!CS110</f>
        <v>0</v>
      </c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4">
        <f t="shared" si="3"/>
        <v>0</v>
      </c>
    </row>
    <row r="13" spans="1:76" hidden="1" x14ac:dyDescent="0.3">
      <c r="B13" s="12">
        <v>43769</v>
      </c>
      <c r="C13" s="13" t="e">
        <f>'Cálculos Palta'!AN13</f>
        <v>#REF!</v>
      </c>
      <c r="D13" s="13" t="e">
        <f>'Cálculos Palta'!AN62</f>
        <v>#REF!</v>
      </c>
      <c r="E13" s="13" t="e">
        <f>'Cálculos Palta'!AN111</f>
        <v>#REF!</v>
      </c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4" t="e">
        <f t="shared" si="0"/>
        <v>#REF!</v>
      </c>
      <c r="U13" s="12">
        <v>43769</v>
      </c>
      <c r="V13" s="13">
        <f>'Cálculos Palta'!BG13</f>
        <v>0</v>
      </c>
      <c r="W13" s="13">
        <f>'Cálculos Palta'!BG62</f>
        <v>0</v>
      </c>
      <c r="X13" s="13">
        <f>'Cálculos Palta'!BG111</f>
        <v>0</v>
      </c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4">
        <f t="shared" si="1"/>
        <v>0</v>
      </c>
      <c r="AN13" s="12">
        <v>43769</v>
      </c>
      <c r="AO13" s="13">
        <f>'Cálculos Palta'!BZ13</f>
        <v>0</v>
      </c>
      <c r="AP13" s="13">
        <f>'Cálculos Palta'!BZ62</f>
        <v>0</v>
      </c>
      <c r="AQ13" s="13">
        <f>'Cálculos Palta'!BZ111</f>
        <v>0</v>
      </c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4">
        <f t="shared" si="2"/>
        <v>0</v>
      </c>
      <c r="BG13" s="12">
        <v>43769</v>
      </c>
      <c r="BH13" s="13">
        <f>'Cálculos Palta'!CS13</f>
        <v>0</v>
      </c>
      <c r="BI13" s="13">
        <f>'Cálculos Palta'!CS62</f>
        <v>0</v>
      </c>
      <c r="BJ13" s="13">
        <f>'Cálculos Palta'!CS111</f>
        <v>0</v>
      </c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4">
        <f t="shared" si="3"/>
        <v>0</v>
      </c>
    </row>
    <row r="14" spans="1:76" hidden="1" x14ac:dyDescent="0.3">
      <c r="B14" s="12">
        <v>43799</v>
      </c>
      <c r="C14" s="13" t="e">
        <f>'Cálculos Palta'!AN14</f>
        <v>#REF!</v>
      </c>
      <c r="D14" s="13" t="e">
        <f>'Cálculos Palta'!AN63</f>
        <v>#REF!</v>
      </c>
      <c r="E14" s="13" t="e">
        <f>'Cálculos Palta'!AN112</f>
        <v>#REF!</v>
      </c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4" t="e">
        <f t="shared" si="0"/>
        <v>#REF!</v>
      </c>
      <c r="U14" s="12">
        <v>43799</v>
      </c>
      <c r="V14" s="13">
        <f>'Cálculos Palta'!BG14</f>
        <v>0</v>
      </c>
      <c r="W14" s="13">
        <f>'Cálculos Palta'!BG63</f>
        <v>0</v>
      </c>
      <c r="X14" s="13">
        <f>'Cálculos Palta'!BG112</f>
        <v>0</v>
      </c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4">
        <f t="shared" si="1"/>
        <v>0</v>
      </c>
      <c r="AN14" s="12">
        <v>43799</v>
      </c>
      <c r="AO14" s="13">
        <f>'Cálculos Palta'!BZ14</f>
        <v>0</v>
      </c>
      <c r="AP14" s="13">
        <f>'Cálculos Palta'!BZ63</f>
        <v>0</v>
      </c>
      <c r="AQ14" s="13">
        <f>'Cálculos Palta'!BZ112</f>
        <v>0</v>
      </c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4">
        <f t="shared" si="2"/>
        <v>0</v>
      </c>
      <c r="BG14" s="12">
        <v>43799</v>
      </c>
      <c r="BH14" s="13">
        <f>'Cálculos Palta'!CS14</f>
        <v>0</v>
      </c>
      <c r="BI14" s="13">
        <f>'Cálculos Palta'!CS63</f>
        <v>0</v>
      </c>
      <c r="BJ14" s="13">
        <f>'Cálculos Palta'!CS112</f>
        <v>0</v>
      </c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4">
        <f t="shared" si="3"/>
        <v>0</v>
      </c>
    </row>
    <row r="15" spans="1:76" hidden="1" x14ac:dyDescent="0.3">
      <c r="B15" s="12">
        <v>43830</v>
      </c>
      <c r="C15" s="13" t="e">
        <f>'Cálculos Palta'!AN15</f>
        <v>#REF!</v>
      </c>
      <c r="D15" s="13" t="e">
        <f>'Cálculos Palta'!AN64</f>
        <v>#REF!</v>
      </c>
      <c r="E15" s="13" t="e">
        <f>'Cálculos Palta'!AN113</f>
        <v>#REF!</v>
      </c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4" t="e">
        <f t="shared" si="0"/>
        <v>#REF!</v>
      </c>
      <c r="U15" s="12">
        <v>43830</v>
      </c>
      <c r="V15" s="13">
        <f>'Cálculos Palta'!BG15</f>
        <v>0</v>
      </c>
      <c r="W15" s="13">
        <f>'Cálculos Palta'!BG64</f>
        <v>0</v>
      </c>
      <c r="X15" s="13">
        <f>'Cálculos Palta'!BG113</f>
        <v>0</v>
      </c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4">
        <f t="shared" si="1"/>
        <v>0</v>
      </c>
      <c r="AN15" s="12">
        <v>43830</v>
      </c>
      <c r="AO15" s="13">
        <f>'Cálculos Palta'!BZ15</f>
        <v>0</v>
      </c>
      <c r="AP15" s="13">
        <f>'Cálculos Palta'!BZ64</f>
        <v>0</v>
      </c>
      <c r="AQ15" s="13">
        <f>'Cálculos Palta'!BZ113</f>
        <v>0</v>
      </c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4">
        <f t="shared" si="2"/>
        <v>0</v>
      </c>
      <c r="BG15" s="12">
        <v>43830</v>
      </c>
      <c r="BH15" s="13">
        <f>'Cálculos Palta'!CS15</f>
        <v>0</v>
      </c>
      <c r="BI15" s="13">
        <f>'Cálculos Palta'!CS64</f>
        <v>0</v>
      </c>
      <c r="BJ15" s="13">
        <f>'Cálculos Palta'!CS113</f>
        <v>0</v>
      </c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4">
        <f t="shared" si="3"/>
        <v>0</v>
      </c>
    </row>
    <row r="16" spans="1:76" hidden="1" x14ac:dyDescent="0.3">
      <c r="A16" s="25"/>
      <c r="B16" s="12">
        <v>43861</v>
      </c>
      <c r="C16" s="13" t="e">
        <f>'Cálculos Palta'!AN16</f>
        <v>#REF!</v>
      </c>
      <c r="D16" s="13" t="e">
        <f>'Cálculos Palta'!AN65</f>
        <v>#REF!</v>
      </c>
      <c r="E16" s="13" t="e">
        <f>'Cálculos Palta'!AN114</f>
        <v>#REF!</v>
      </c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4" t="e">
        <f t="shared" si="0"/>
        <v>#REF!</v>
      </c>
      <c r="U16" s="12">
        <v>43861</v>
      </c>
      <c r="V16" s="13">
        <f>'Cálculos Palta'!BG16</f>
        <v>0</v>
      </c>
      <c r="W16" s="13">
        <f>'Cálculos Palta'!BG65</f>
        <v>0</v>
      </c>
      <c r="X16" s="13">
        <f>'Cálculos Palta'!BG114</f>
        <v>0</v>
      </c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4">
        <f t="shared" si="1"/>
        <v>0</v>
      </c>
      <c r="AN16" s="12">
        <v>43861</v>
      </c>
      <c r="AO16" s="13">
        <f>'Cálculos Palta'!BZ16</f>
        <v>0</v>
      </c>
      <c r="AP16" s="13">
        <f>'Cálculos Palta'!BZ65</f>
        <v>0</v>
      </c>
      <c r="AQ16" s="13">
        <f>'Cálculos Palta'!BZ114</f>
        <v>0</v>
      </c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4">
        <f t="shared" si="2"/>
        <v>0</v>
      </c>
      <c r="BG16" s="12">
        <v>43861</v>
      </c>
      <c r="BH16" s="13">
        <f>'Cálculos Palta'!CS16</f>
        <v>0</v>
      </c>
      <c r="BI16" s="13">
        <f>'Cálculos Palta'!CS65</f>
        <v>0</v>
      </c>
      <c r="BJ16" s="13">
        <f>'Cálculos Palta'!CS114</f>
        <v>0</v>
      </c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4">
        <f t="shared" si="3"/>
        <v>0</v>
      </c>
    </row>
    <row r="17" spans="1:76" hidden="1" x14ac:dyDescent="0.3">
      <c r="B17" s="12">
        <v>43890</v>
      </c>
      <c r="C17" s="13" t="e">
        <f>'Cálculos Palta'!AN17</f>
        <v>#REF!</v>
      </c>
      <c r="D17" s="13" t="e">
        <f>'Cálculos Palta'!AN66</f>
        <v>#REF!</v>
      </c>
      <c r="E17" s="13" t="e">
        <f>'Cálculos Palta'!AN115</f>
        <v>#REF!</v>
      </c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4" t="e">
        <f t="shared" si="0"/>
        <v>#REF!</v>
      </c>
      <c r="U17" s="12">
        <v>43890</v>
      </c>
      <c r="V17" s="13">
        <f>'Cálculos Palta'!BG17</f>
        <v>0</v>
      </c>
      <c r="W17" s="13">
        <f>'Cálculos Palta'!BG66</f>
        <v>0</v>
      </c>
      <c r="X17" s="13">
        <f>'Cálculos Palta'!BG115</f>
        <v>0</v>
      </c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4">
        <f t="shared" si="1"/>
        <v>0</v>
      </c>
      <c r="AN17" s="12">
        <v>43890</v>
      </c>
      <c r="AO17" s="13">
        <f>'Cálculos Palta'!BZ17</f>
        <v>0</v>
      </c>
      <c r="AP17" s="13">
        <f>'Cálculos Palta'!BZ66</f>
        <v>0</v>
      </c>
      <c r="AQ17" s="13">
        <f>'Cálculos Palta'!BZ115</f>
        <v>0</v>
      </c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4">
        <f t="shared" si="2"/>
        <v>0</v>
      </c>
      <c r="BG17" s="12">
        <v>43890</v>
      </c>
      <c r="BH17" s="13">
        <f>'Cálculos Palta'!CS17</f>
        <v>0</v>
      </c>
      <c r="BI17" s="13">
        <f>'Cálculos Palta'!CS66</f>
        <v>0</v>
      </c>
      <c r="BJ17" s="13">
        <f>'Cálculos Palta'!CS115</f>
        <v>0</v>
      </c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4">
        <f t="shared" si="3"/>
        <v>0</v>
      </c>
    </row>
    <row r="18" spans="1:76" hidden="1" x14ac:dyDescent="0.3">
      <c r="B18" s="12">
        <v>43921</v>
      </c>
      <c r="C18" s="13" t="e">
        <f>'Cálculos Palta'!AN18</f>
        <v>#REF!</v>
      </c>
      <c r="D18" s="13" t="e">
        <f>'Cálculos Palta'!AN67</f>
        <v>#REF!</v>
      </c>
      <c r="E18" s="13" t="e">
        <f>'Cálculos Palta'!AN116</f>
        <v>#REF!</v>
      </c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4" t="e">
        <f t="shared" si="0"/>
        <v>#REF!</v>
      </c>
      <c r="U18" s="12">
        <v>43921</v>
      </c>
      <c r="V18" s="13">
        <f>'Cálculos Palta'!BG18</f>
        <v>0</v>
      </c>
      <c r="W18" s="13">
        <f>'Cálculos Palta'!BG67</f>
        <v>0</v>
      </c>
      <c r="X18" s="13">
        <f>'Cálculos Palta'!BG116</f>
        <v>0</v>
      </c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4">
        <f t="shared" si="1"/>
        <v>0</v>
      </c>
      <c r="AN18" s="12">
        <v>43921</v>
      </c>
      <c r="AO18" s="13">
        <f>'Cálculos Palta'!BZ18</f>
        <v>0</v>
      </c>
      <c r="AP18" s="13">
        <f>'Cálculos Palta'!BZ67</f>
        <v>0</v>
      </c>
      <c r="AQ18" s="13">
        <f>'Cálculos Palta'!BZ116</f>
        <v>0</v>
      </c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B18" s="13"/>
      <c r="BC18" s="14">
        <f t="shared" si="2"/>
        <v>0</v>
      </c>
      <c r="BG18" s="12">
        <v>43921</v>
      </c>
      <c r="BH18" s="13">
        <f>'Cálculos Palta'!CS18</f>
        <v>0</v>
      </c>
      <c r="BI18" s="13">
        <f>'Cálculos Palta'!CS67</f>
        <v>0</v>
      </c>
      <c r="BJ18" s="13">
        <f>'Cálculos Palta'!CS116</f>
        <v>0</v>
      </c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4">
        <f t="shared" si="3"/>
        <v>0</v>
      </c>
    </row>
    <row r="19" spans="1:76" hidden="1" x14ac:dyDescent="0.3">
      <c r="B19" s="12">
        <v>43951</v>
      </c>
      <c r="C19" s="13" t="e">
        <f>'Cálculos Palta'!AN19</f>
        <v>#REF!</v>
      </c>
      <c r="D19" s="13" t="e">
        <f>'Cálculos Palta'!AN68</f>
        <v>#REF!</v>
      </c>
      <c r="E19" s="13" t="e">
        <f>'Cálculos Palta'!AN117</f>
        <v>#REF!</v>
      </c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4" t="e">
        <f t="shared" si="0"/>
        <v>#REF!</v>
      </c>
      <c r="U19" s="12">
        <v>43951</v>
      </c>
      <c r="V19" s="13">
        <f>'Cálculos Palta'!BG19</f>
        <v>0</v>
      </c>
      <c r="W19" s="13">
        <f>'Cálculos Palta'!BG68</f>
        <v>0</v>
      </c>
      <c r="X19" s="13">
        <f>'Cálculos Palta'!BG117</f>
        <v>0</v>
      </c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4">
        <f t="shared" si="1"/>
        <v>0</v>
      </c>
      <c r="AN19" s="12">
        <v>43951</v>
      </c>
      <c r="AO19" s="13">
        <f>'Cálculos Palta'!BZ19</f>
        <v>0</v>
      </c>
      <c r="AP19" s="13">
        <f>'Cálculos Palta'!BZ68</f>
        <v>0</v>
      </c>
      <c r="AQ19" s="13">
        <f>'Cálculos Palta'!BZ117</f>
        <v>0</v>
      </c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4">
        <f t="shared" si="2"/>
        <v>0</v>
      </c>
      <c r="BG19" s="12">
        <v>43951</v>
      </c>
      <c r="BH19" s="13">
        <f>'Cálculos Palta'!CS19</f>
        <v>0</v>
      </c>
      <c r="BI19" s="13">
        <f>'Cálculos Palta'!CS68</f>
        <v>0</v>
      </c>
      <c r="BJ19" s="13">
        <f>'Cálculos Palta'!CS117</f>
        <v>0</v>
      </c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4">
        <f t="shared" si="3"/>
        <v>0</v>
      </c>
    </row>
    <row r="20" spans="1:76" hidden="1" x14ac:dyDescent="0.3">
      <c r="B20" s="12">
        <v>43982</v>
      </c>
      <c r="C20" s="13" t="e">
        <f>'Cálculos Palta'!AN20</f>
        <v>#REF!</v>
      </c>
      <c r="D20" s="13" t="e">
        <f>'Cálculos Palta'!AN69</f>
        <v>#REF!</v>
      </c>
      <c r="E20" s="13" t="e">
        <f>'Cálculos Palta'!AN118</f>
        <v>#REF!</v>
      </c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4" t="e">
        <f t="shared" si="0"/>
        <v>#REF!</v>
      </c>
      <c r="U20" s="12">
        <v>43982</v>
      </c>
      <c r="V20" s="13">
        <f>'Cálculos Palta'!BG20</f>
        <v>0</v>
      </c>
      <c r="W20" s="13">
        <f>'Cálculos Palta'!BG69</f>
        <v>0</v>
      </c>
      <c r="X20" s="13">
        <f>'Cálculos Palta'!BG118</f>
        <v>0</v>
      </c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4">
        <f t="shared" si="1"/>
        <v>0</v>
      </c>
      <c r="AN20" s="12">
        <v>43982</v>
      </c>
      <c r="AO20" s="13">
        <f>'Cálculos Palta'!BZ20</f>
        <v>0</v>
      </c>
      <c r="AP20" s="13">
        <f>'Cálculos Palta'!BZ69</f>
        <v>0</v>
      </c>
      <c r="AQ20" s="13">
        <f>'Cálculos Palta'!BZ118</f>
        <v>0</v>
      </c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4">
        <f t="shared" si="2"/>
        <v>0</v>
      </c>
      <c r="BG20" s="12">
        <v>43982</v>
      </c>
      <c r="BH20" s="13">
        <f>'Cálculos Palta'!CS20</f>
        <v>0</v>
      </c>
      <c r="BI20" s="13">
        <f>'Cálculos Palta'!CS69</f>
        <v>0</v>
      </c>
      <c r="BJ20" s="13">
        <f>'Cálculos Palta'!CS118</f>
        <v>0</v>
      </c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4">
        <f t="shared" si="3"/>
        <v>0</v>
      </c>
    </row>
    <row r="21" spans="1:76" hidden="1" x14ac:dyDescent="0.3">
      <c r="B21" s="12">
        <v>44012</v>
      </c>
      <c r="C21" s="13" t="e">
        <f>'Cálculos Palta'!AN21</f>
        <v>#REF!</v>
      </c>
      <c r="D21" s="13" t="e">
        <f>'Cálculos Palta'!AN70</f>
        <v>#REF!</v>
      </c>
      <c r="E21" s="13" t="e">
        <f>'Cálculos Palta'!AN119</f>
        <v>#REF!</v>
      </c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4" t="e">
        <f t="shared" si="0"/>
        <v>#REF!</v>
      </c>
      <c r="U21" s="12">
        <v>44012</v>
      </c>
      <c r="V21" s="13">
        <f>'Cálculos Palta'!BG21</f>
        <v>0</v>
      </c>
      <c r="W21" s="13">
        <f>'Cálculos Palta'!BG70</f>
        <v>0</v>
      </c>
      <c r="X21" s="13">
        <f>'Cálculos Palta'!BG119</f>
        <v>0</v>
      </c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4">
        <f t="shared" si="1"/>
        <v>0</v>
      </c>
      <c r="AN21" s="12">
        <v>44012</v>
      </c>
      <c r="AO21" s="13">
        <f>'Cálculos Palta'!BZ21</f>
        <v>0</v>
      </c>
      <c r="AP21" s="13">
        <f>'Cálculos Palta'!BZ70</f>
        <v>0</v>
      </c>
      <c r="AQ21" s="13">
        <f>'Cálculos Palta'!BZ119</f>
        <v>0</v>
      </c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4">
        <f t="shared" si="2"/>
        <v>0</v>
      </c>
      <c r="BG21" s="12">
        <v>44012</v>
      </c>
      <c r="BH21" s="13">
        <f>'Cálculos Palta'!CS21</f>
        <v>0</v>
      </c>
      <c r="BI21" s="13">
        <f>'Cálculos Palta'!CS70</f>
        <v>0</v>
      </c>
      <c r="BJ21" s="13">
        <f>'Cálculos Palta'!CS119</f>
        <v>0</v>
      </c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4">
        <f t="shared" si="3"/>
        <v>0</v>
      </c>
    </row>
    <row r="22" spans="1:76" hidden="1" x14ac:dyDescent="0.3">
      <c r="B22" s="12">
        <v>44043</v>
      </c>
      <c r="C22" s="13" t="e">
        <f>'Cálculos Palta'!AN22</f>
        <v>#REF!</v>
      </c>
      <c r="D22" s="13" t="e">
        <f>'Cálculos Palta'!AN71</f>
        <v>#REF!</v>
      </c>
      <c r="E22" s="13" t="e">
        <f>'Cálculos Palta'!AN120</f>
        <v>#REF!</v>
      </c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4" t="e">
        <f t="shared" si="0"/>
        <v>#REF!</v>
      </c>
      <c r="U22" s="12">
        <v>44043</v>
      </c>
      <c r="V22" s="13">
        <f>'Cálculos Palta'!BG22</f>
        <v>0</v>
      </c>
      <c r="W22" s="13">
        <f>'Cálculos Palta'!BG71</f>
        <v>0</v>
      </c>
      <c r="X22" s="13">
        <f>'Cálculos Palta'!BG120</f>
        <v>0</v>
      </c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4">
        <f t="shared" si="1"/>
        <v>0</v>
      </c>
      <c r="AN22" s="12">
        <v>44043</v>
      </c>
      <c r="AO22" s="13">
        <f>'Cálculos Palta'!BZ22</f>
        <v>0</v>
      </c>
      <c r="AP22" s="13">
        <f>'Cálculos Palta'!BZ71</f>
        <v>0</v>
      </c>
      <c r="AQ22" s="13">
        <f>'Cálculos Palta'!BZ120</f>
        <v>0</v>
      </c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  <c r="BC22" s="14">
        <f t="shared" si="2"/>
        <v>0</v>
      </c>
      <c r="BG22" s="12">
        <v>44043</v>
      </c>
      <c r="BH22" s="13">
        <f>'Cálculos Palta'!CS22</f>
        <v>0</v>
      </c>
      <c r="BI22" s="13">
        <f>'Cálculos Palta'!CS71</f>
        <v>0</v>
      </c>
      <c r="BJ22" s="13">
        <f>'Cálculos Palta'!CS120</f>
        <v>0</v>
      </c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4">
        <f t="shared" si="3"/>
        <v>0</v>
      </c>
    </row>
    <row r="23" spans="1:76" hidden="1" x14ac:dyDescent="0.3">
      <c r="B23" s="12">
        <v>44074</v>
      </c>
      <c r="C23" s="13" t="e">
        <f>'Cálculos Palta'!AN23</f>
        <v>#REF!</v>
      </c>
      <c r="D23" s="13" t="e">
        <f>'Cálculos Palta'!AN72</f>
        <v>#REF!</v>
      </c>
      <c r="E23" s="13" t="e">
        <f>'Cálculos Palta'!AN121</f>
        <v>#REF!</v>
      </c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4" t="e">
        <f t="shared" si="0"/>
        <v>#REF!</v>
      </c>
      <c r="U23" s="12">
        <v>44074</v>
      </c>
      <c r="V23" s="13">
        <f>'Cálculos Palta'!BG23</f>
        <v>0</v>
      </c>
      <c r="W23" s="13">
        <f>'Cálculos Palta'!BG72</f>
        <v>0</v>
      </c>
      <c r="X23" s="13">
        <f>'Cálculos Palta'!BG121</f>
        <v>0</v>
      </c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4">
        <f t="shared" si="1"/>
        <v>0</v>
      </c>
      <c r="AN23" s="12">
        <v>44074</v>
      </c>
      <c r="AO23" s="13">
        <f>'Cálculos Palta'!BZ23</f>
        <v>0</v>
      </c>
      <c r="AP23" s="13">
        <f>'Cálculos Palta'!BZ72</f>
        <v>0</v>
      </c>
      <c r="AQ23" s="13">
        <f>'Cálculos Palta'!BZ121</f>
        <v>0</v>
      </c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B23" s="13"/>
      <c r="BC23" s="14">
        <f t="shared" si="2"/>
        <v>0</v>
      </c>
      <c r="BG23" s="12">
        <v>44074</v>
      </c>
      <c r="BH23" s="13">
        <f>'Cálculos Palta'!CS23</f>
        <v>0</v>
      </c>
      <c r="BI23" s="13">
        <f>'Cálculos Palta'!CS72</f>
        <v>0</v>
      </c>
      <c r="BJ23" s="13">
        <f>'Cálculos Palta'!CS121</f>
        <v>0</v>
      </c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4">
        <f t="shared" si="3"/>
        <v>0</v>
      </c>
    </row>
    <row r="24" spans="1:76" hidden="1" x14ac:dyDescent="0.3">
      <c r="B24" s="12">
        <v>44104</v>
      </c>
      <c r="C24" s="13" t="e">
        <f>'Cálculos Palta'!AN24</f>
        <v>#REF!</v>
      </c>
      <c r="D24" s="13" t="e">
        <f>'Cálculos Palta'!AN73</f>
        <v>#REF!</v>
      </c>
      <c r="E24" s="13" t="e">
        <f>'Cálculos Palta'!AN122</f>
        <v>#REF!</v>
      </c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4" t="e">
        <f t="shared" si="0"/>
        <v>#REF!</v>
      </c>
      <c r="U24" s="12">
        <v>44104</v>
      </c>
      <c r="V24" s="13">
        <f>'Cálculos Palta'!BG24</f>
        <v>0</v>
      </c>
      <c r="W24" s="13">
        <f>'Cálculos Palta'!BG73</f>
        <v>0</v>
      </c>
      <c r="X24" s="13">
        <f>'Cálculos Palta'!BG122</f>
        <v>0</v>
      </c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4">
        <f t="shared" si="1"/>
        <v>0</v>
      </c>
      <c r="AN24" s="12">
        <v>44104</v>
      </c>
      <c r="AO24" s="13">
        <f>'Cálculos Palta'!BZ24</f>
        <v>0</v>
      </c>
      <c r="AP24" s="13">
        <f>'Cálculos Palta'!BZ73</f>
        <v>0</v>
      </c>
      <c r="AQ24" s="13">
        <f>'Cálculos Palta'!BZ122</f>
        <v>0</v>
      </c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  <c r="BC24" s="14">
        <f t="shared" si="2"/>
        <v>0</v>
      </c>
      <c r="BG24" s="12">
        <v>44104</v>
      </c>
      <c r="BH24" s="13">
        <f>'Cálculos Palta'!CS24</f>
        <v>0</v>
      </c>
      <c r="BI24" s="13">
        <f>'Cálculos Palta'!CS73</f>
        <v>0</v>
      </c>
      <c r="BJ24" s="13">
        <f>'Cálculos Palta'!CS122</f>
        <v>0</v>
      </c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4">
        <f t="shared" si="3"/>
        <v>0</v>
      </c>
    </row>
    <row r="25" spans="1:76" hidden="1" x14ac:dyDescent="0.3">
      <c r="B25" s="12">
        <v>44135</v>
      </c>
      <c r="C25" s="13" t="e">
        <f>'Cálculos Palta'!AN25</f>
        <v>#REF!</v>
      </c>
      <c r="D25" s="13" t="e">
        <f>'Cálculos Palta'!AN74</f>
        <v>#REF!</v>
      </c>
      <c r="E25" s="13" t="e">
        <f>'Cálculos Palta'!AN123</f>
        <v>#REF!</v>
      </c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4" t="e">
        <f t="shared" si="0"/>
        <v>#REF!</v>
      </c>
      <c r="U25" s="12">
        <v>44135</v>
      </c>
      <c r="V25" s="13">
        <f>'Cálculos Palta'!BG25</f>
        <v>0</v>
      </c>
      <c r="W25" s="13">
        <f>'Cálculos Palta'!BG74</f>
        <v>0</v>
      </c>
      <c r="X25" s="13">
        <f>'Cálculos Palta'!BG123</f>
        <v>0</v>
      </c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4">
        <f t="shared" si="1"/>
        <v>0</v>
      </c>
      <c r="AN25" s="12">
        <v>44135</v>
      </c>
      <c r="AO25" s="13">
        <f>'Cálculos Palta'!BZ25</f>
        <v>0</v>
      </c>
      <c r="AP25" s="13">
        <f>'Cálculos Palta'!BZ74</f>
        <v>0</v>
      </c>
      <c r="AQ25" s="13">
        <f>'Cálculos Palta'!BZ123</f>
        <v>0</v>
      </c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  <c r="BC25" s="14">
        <f t="shared" si="2"/>
        <v>0</v>
      </c>
      <c r="BG25" s="12">
        <v>44135</v>
      </c>
      <c r="BH25" s="13">
        <f>'Cálculos Palta'!CS25</f>
        <v>0</v>
      </c>
      <c r="BI25" s="13">
        <f>'Cálculos Palta'!CS74</f>
        <v>0</v>
      </c>
      <c r="BJ25" s="13">
        <f>'Cálculos Palta'!CS123</f>
        <v>0</v>
      </c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4">
        <f t="shared" si="3"/>
        <v>0</v>
      </c>
    </row>
    <row r="26" spans="1:76" hidden="1" x14ac:dyDescent="0.3">
      <c r="B26" s="12">
        <v>44165</v>
      </c>
      <c r="C26" s="13" t="e">
        <f>'Cálculos Palta'!AN26</f>
        <v>#REF!</v>
      </c>
      <c r="D26" s="13" t="e">
        <f>'Cálculos Palta'!AN75</f>
        <v>#REF!</v>
      </c>
      <c r="E26" s="13" t="e">
        <f>'Cálculos Palta'!AN124</f>
        <v>#REF!</v>
      </c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4" t="e">
        <f t="shared" si="0"/>
        <v>#REF!</v>
      </c>
      <c r="U26" s="12">
        <v>44165</v>
      </c>
      <c r="V26" s="13">
        <f>'Cálculos Palta'!BG26</f>
        <v>0</v>
      </c>
      <c r="W26" s="13">
        <f>'Cálculos Palta'!BG75</f>
        <v>0</v>
      </c>
      <c r="X26" s="13">
        <f>'Cálculos Palta'!BG124</f>
        <v>0</v>
      </c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4">
        <f t="shared" si="1"/>
        <v>0</v>
      </c>
      <c r="AN26" s="12">
        <v>44165</v>
      </c>
      <c r="AO26" s="13">
        <f>'Cálculos Palta'!BZ26</f>
        <v>0</v>
      </c>
      <c r="AP26" s="13">
        <f>'Cálculos Palta'!BZ75</f>
        <v>0</v>
      </c>
      <c r="AQ26" s="13">
        <f>'Cálculos Palta'!BZ124</f>
        <v>0</v>
      </c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  <c r="BC26" s="14">
        <f t="shared" si="2"/>
        <v>0</v>
      </c>
      <c r="BG26" s="12">
        <v>44165</v>
      </c>
      <c r="BH26" s="13">
        <f>'Cálculos Palta'!CS26</f>
        <v>0</v>
      </c>
      <c r="BI26" s="13">
        <f>'Cálculos Palta'!CS75</f>
        <v>0</v>
      </c>
      <c r="BJ26" s="13">
        <f>'Cálculos Palta'!CS124</f>
        <v>0</v>
      </c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4">
        <f t="shared" si="3"/>
        <v>0</v>
      </c>
    </row>
    <row r="27" spans="1:76" hidden="1" x14ac:dyDescent="0.3">
      <c r="B27" s="12">
        <v>44196</v>
      </c>
      <c r="C27" s="13" t="e">
        <f>'Cálculos Palta'!AN27</f>
        <v>#REF!</v>
      </c>
      <c r="D27" s="13" t="e">
        <f>'Cálculos Palta'!AN76</f>
        <v>#REF!</v>
      </c>
      <c r="E27" s="13" t="e">
        <f>'Cálculos Palta'!AN125</f>
        <v>#REF!</v>
      </c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4" t="e">
        <f t="shared" si="0"/>
        <v>#REF!</v>
      </c>
      <c r="U27" s="12">
        <v>44196</v>
      </c>
      <c r="V27" s="13">
        <f>'Cálculos Palta'!BG27</f>
        <v>0</v>
      </c>
      <c r="W27" s="13">
        <f>'Cálculos Palta'!BG76</f>
        <v>0</v>
      </c>
      <c r="X27" s="13">
        <f>'Cálculos Palta'!BG125</f>
        <v>0</v>
      </c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4">
        <f t="shared" si="1"/>
        <v>0</v>
      </c>
      <c r="AN27" s="12">
        <v>44196</v>
      </c>
      <c r="AO27" s="13">
        <f>'Cálculos Palta'!BZ27</f>
        <v>0</v>
      </c>
      <c r="AP27" s="13">
        <f>'Cálculos Palta'!BZ76</f>
        <v>0</v>
      </c>
      <c r="AQ27" s="13">
        <f>'Cálculos Palta'!BZ125</f>
        <v>0</v>
      </c>
      <c r="AR27" s="13"/>
      <c r="AS27" s="13"/>
      <c r="AT27" s="13"/>
      <c r="AU27" s="13"/>
      <c r="AV27" s="13"/>
      <c r="AW27" s="13"/>
      <c r="AX27" s="13"/>
      <c r="AY27" s="13"/>
      <c r="AZ27" s="13"/>
      <c r="BA27" s="13"/>
      <c r="BB27" s="13"/>
      <c r="BC27" s="14">
        <f t="shared" si="2"/>
        <v>0</v>
      </c>
      <c r="BG27" s="12">
        <v>44196</v>
      </c>
      <c r="BH27" s="13">
        <f>'Cálculos Palta'!CS27</f>
        <v>0</v>
      </c>
      <c r="BI27" s="13">
        <f>'Cálculos Palta'!CS76</f>
        <v>0</v>
      </c>
      <c r="BJ27" s="13">
        <f>'Cálculos Palta'!CS125</f>
        <v>0</v>
      </c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4">
        <f t="shared" si="3"/>
        <v>0</v>
      </c>
    </row>
    <row r="28" spans="1:76" hidden="1" x14ac:dyDescent="0.3">
      <c r="A28" s="25"/>
      <c r="B28" s="12">
        <v>44227</v>
      </c>
      <c r="C28" s="13">
        <f>+'Cálculos Palta'!D28</f>
        <v>0</v>
      </c>
      <c r="D28" s="13">
        <f>+'Cálculos Palta'!E28</f>
        <v>0</v>
      </c>
      <c r="E28" s="13">
        <f>+'Cálculos Palta'!F28+'Cálculos Palta'!G28</f>
        <v>0</v>
      </c>
      <c r="F28" s="13">
        <f>+'Cálculos Palta'!H28</f>
        <v>0</v>
      </c>
      <c r="G28" s="13">
        <f>+'Cálculos Palta'!I28+'Cálculos Palta'!J28+'Cálculos Palta'!K28+'Cálculos Palta'!L28+'Cálculos Palta'!M28</f>
        <v>0</v>
      </c>
      <c r="H28" s="13">
        <f>+'Cálculos Palta'!N28+'Cálculos Palta'!O28+'Cálculos Palta'!P28+'Cálculos Palta'!S28</f>
        <v>0</v>
      </c>
      <c r="I28" s="13">
        <f>+'Cálculos Palta'!Q28+'Cálculos Palta'!R28+'Cálculos Palta'!T28</f>
        <v>0</v>
      </c>
      <c r="J28" s="13">
        <f>+'Cálculos Palta'!U28+'Cálculos Palta'!V28+'Cálculos Palta'!Y28</f>
        <v>0</v>
      </c>
      <c r="K28" s="13">
        <f>+'Cálculos Palta'!W28+'Cálculos Palta'!X28+'Cálculos Palta'!Z28+'Cálculos Palta'!AA28</f>
        <v>0</v>
      </c>
      <c r="L28" s="13">
        <f>+'Cálculos Palta'!AB28</f>
        <v>0</v>
      </c>
      <c r="M28" s="13">
        <f>+'Cálculos Palta'!AC28+'Cálculos Palta'!AD28</f>
        <v>0</v>
      </c>
      <c r="N28" s="13">
        <f>+'Cálculos Palta'!AE28</f>
        <v>0</v>
      </c>
      <c r="O28" s="13">
        <f>+'Cálculos Palta'!AG28+'Cálculos Palta'!AH28+'Cálculos Palta'!AI28+'Cálculos Palta'!AJ28+'Cálculos Palta'!AK28+'Cálculos Palta'!AL28</f>
        <v>0</v>
      </c>
      <c r="P28" s="13">
        <f>+'Cálculos Palta'!AF28</f>
        <v>0</v>
      </c>
      <c r="Q28" s="14">
        <f>SUM(C28:P28)</f>
        <v>0</v>
      </c>
      <c r="R28">
        <f>'Resultados Palta'!C28</f>
        <v>0</v>
      </c>
      <c r="S28" s="25">
        <f>Q28-R28</f>
        <v>0</v>
      </c>
      <c r="U28" s="12">
        <v>44227</v>
      </c>
      <c r="V28" s="13">
        <f>+'Cálculos Palta'!D77</f>
        <v>0</v>
      </c>
      <c r="W28" s="13">
        <f>+'Cálculos Palta'!E77</f>
        <v>0</v>
      </c>
      <c r="X28" s="13">
        <f>+'Cálculos Palta'!F77+'Cálculos Palta'!G77</f>
        <v>0</v>
      </c>
      <c r="Y28" s="13">
        <f>+'Cálculos Palta'!H77</f>
        <v>0</v>
      </c>
      <c r="Z28" s="13">
        <f>+'Cálculos Palta'!I77+'Cálculos Palta'!J77+'Cálculos Palta'!K77+'Cálculos Palta'!L77+'Cálculos Palta'!M77</f>
        <v>0</v>
      </c>
      <c r="AA28" s="13">
        <f>+'Cálculos Palta'!N77+'Cálculos Palta'!O77+'Cálculos Palta'!P77+'Cálculos Palta'!S77</f>
        <v>0</v>
      </c>
      <c r="AB28" s="13">
        <f>+'Cálculos Palta'!Q77+'Cálculos Palta'!R77+'Cálculos Palta'!T77</f>
        <v>0</v>
      </c>
      <c r="AC28" s="13">
        <f>+'Cálculos Palta'!U77+'Cálculos Palta'!V77+'Cálculos Palta'!Y77</f>
        <v>0</v>
      </c>
      <c r="AD28" s="13">
        <f>+'Cálculos Palta'!W77+'Cálculos Palta'!X77+'Cálculos Palta'!Z77+'Cálculos Palta'!AA77</f>
        <v>0</v>
      </c>
      <c r="AE28" s="13">
        <f>+'Cálculos Palta'!AB77</f>
        <v>0</v>
      </c>
      <c r="AF28" s="13">
        <f>+'Cálculos Palta'!AC77+'Cálculos Palta'!AD77</f>
        <v>0</v>
      </c>
      <c r="AG28" s="13">
        <f>+'Cálculos Palta'!AE77</f>
        <v>0</v>
      </c>
      <c r="AH28" s="13">
        <f>+'Cálculos Palta'!AG77+'Cálculos Palta'!AH77+'Cálculos Palta'!AI77+'Cálculos Palta'!AJ77+'Cálculos Palta'!AK77+'Cálculos Palta'!AL77</f>
        <v>0</v>
      </c>
      <c r="AI28" s="13">
        <f>+'Cálculos Palta'!AF77</f>
        <v>0</v>
      </c>
      <c r="AJ28" s="14">
        <f>SUM(V28:AI28)</f>
        <v>0</v>
      </c>
      <c r="AK28">
        <f>+'Resultados Palta'!D28</f>
        <v>0</v>
      </c>
      <c r="AL28" s="25">
        <f>AJ28-AK28</f>
        <v>0</v>
      </c>
      <c r="AN28" s="12">
        <v>44227</v>
      </c>
      <c r="AO28" s="13">
        <f>+'Cálculos Palta'!D126</f>
        <v>0</v>
      </c>
      <c r="AP28" s="13">
        <f>+'Cálculos Palta'!E126</f>
        <v>0</v>
      </c>
      <c r="AQ28" s="13">
        <f>+'Cálculos Palta'!F126+'Cálculos Palta'!G126</f>
        <v>0</v>
      </c>
      <c r="AR28" s="13">
        <f>+'Cálculos Palta'!H126</f>
        <v>0</v>
      </c>
      <c r="AS28" s="13">
        <f>+'Cálculos Palta'!I126+'Cálculos Palta'!J126+'Cálculos Palta'!K126+'Cálculos Palta'!L126+'Cálculos Palta'!M126</f>
        <v>0</v>
      </c>
      <c r="AT28" s="13">
        <f>+'Cálculos Palta'!N126+'Cálculos Palta'!O126+'Cálculos Palta'!P126+'Cálculos Palta'!S126</f>
        <v>0</v>
      </c>
      <c r="AU28" s="13">
        <f>+'Cálculos Palta'!Q126+'Cálculos Palta'!R126+'Cálculos Palta'!T126</f>
        <v>0</v>
      </c>
      <c r="AV28" s="13">
        <f>+'Cálculos Palta'!U126+'Cálculos Palta'!V126+'Cálculos Palta'!Y126</f>
        <v>0</v>
      </c>
      <c r="AW28" s="13">
        <f>+'Cálculos Palta'!W126+'Cálculos Palta'!X126+'Cálculos Palta'!Z126+'Cálculos Palta'!AA126</f>
        <v>0</v>
      </c>
      <c r="AX28" s="13">
        <f>+'Cálculos Palta'!AB126</f>
        <v>0</v>
      </c>
      <c r="AY28" s="13">
        <f>+'Cálculos Palta'!AC126+'Cálculos Palta'!AD126</f>
        <v>0</v>
      </c>
      <c r="AZ28" s="13">
        <f>+'Cálculos Palta'!AE126</f>
        <v>0</v>
      </c>
      <c r="BA28" s="13">
        <f>+'Cálculos Palta'!AG126+'Cálculos Palta'!AH126+'Cálculos Palta'!AI126+'Cálculos Palta'!AJ126+'Cálculos Palta'!AK126+'Cálculos Palta'!AL126</f>
        <v>0</v>
      </c>
      <c r="BB28" s="13">
        <f>+'Cálculos Palta'!AF126</f>
        <v>0</v>
      </c>
      <c r="BC28" s="14">
        <f>SUM(AO28:BB28)</f>
        <v>0</v>
      </c>
      <c r="BD28">
        <f>+'Resultados Palta'!E28</f>
        <v>0</v>
      </c>
      <c r="BE28" s="25">
        <f>BC28-BD28</f>
        <v>0</v>
      </c>
      <c r="BG28" s="12">
        <v>44227</v>
      </c>
      <c r="BH28" s="13">
        <f>+C28+V28+AO28</f>
        <v>0</v>
      </c>
      <c r="BI28" s="13">
        <f t="shared" ref="BI28:BU43" si="4">+D28+W28+AP28</f>
        <v>0</v>
      </c>
      <c r="BJ28" s="13">
        <f t="shared" si="4"/>
        <v>0</v>
      </c>
      <c r="BK28" s="13">
        <f t="shared" si="4"/>
        <v>0</v>
      </c>
      <c r="BL28" s="13">
        <f t="shared" si="4"/>
        <v>0</v>
      </c>
      <c r="BM28" s="13">
        <f t="shared" si="4"/>
        <v>0</v>
      </c>
      <c r="BN28" s="13">
        <f t="shared" si="4"/>
        <v>0</v>
      </c>
      <c r="BO28" s="13">
        <f t="shared" si="4"/>
        <v>0</v>
      </c>
      <c r="BP28" s="13">
        <f t="shared" si="4"/>
        <v>0</v>
      </c>
      <c r="BQ28" s="13">
        <f t="shared" si="4"/>
        <v>0</v>
      </c>
      <c r="BR28" s="13">
        <f t="shared" si="4"/>
        <v>0</v>
      </c>
      <c r="BS28" s="13">
        <f t="shared" si="4"/>
        <v>0</v>
      </c>
      <c r="BT28" s="13">
        <f t="shared" si="4"/>
        <v>0</v>
      </c>
      <c r="BU28" s="13">
        <f t="shared" si="4"/>
        <v>0</v>
      </c>
      <c r="BV28" s="14">
        <f>SUM(BH28:BU28)</f>
        <v>0</v>
      </c>
      <c r="BW28">
        <f>+'Resultados Palta'!F28</f>
        <v>0</v>
      </c>
      <c r="BX28" s="25">
        <f>BV28-BW28</f>
        <v>0</v>
      </c>
    </row>
    <row r="29" spans="1:76" hidden="1" x14ac:dyDescent="0.3">
      <c r="B29" s="12">
        <v>44255</v>
      </c>
      <c r="C29" s="13">
        <f>+'Cálculos Palta'!D29</f>
        <v>0</v>
      </c>
      <c r="D29" s="13">
        <f>+'Cálculos Palta'!E29</f>
        <v>0</v>
      </c>
      <c r="E29" s="13">
        <f>+'Cálculos Palta'!F29+'Cálculos Palta'!G29</f>
        <v>0</v>
      </c>
      <c r="F29" s="13">
        <f>+'Cálculos Palta'!H29</f>
        <v>0</v>
      </c>
      <c r="G29" s="13">
        <f>+'Cálculos Palta'!I29+'Cálculos Palta'!J29+'Cálculos Palta'!K29+'Cálculos Palta'!L29+'Cálculos Palta'!M29</f>
        <v>0</v>
      </c>
      <c r="H29" s="13">
        <f>+'Cálculos Palta'!N29+'Cálculos Palta'!O29+'Cálculos Palta'!P29+'Cálculos Palta'!S29</f>
        <v>0</v>
      </c>
      <c r="I29" s="13">
        <f>+'Cálculos Palta'!Q29+'Cálculos Palta'!R29+'Cálculos Palta'!T29</f>
        <v>0</v>
      </c>
      <c r="J29" s="13">
        <f>+'Cálculos Palta'!U29+'Cálculos Palta'!V29+'Cálculos Palta'!Y29</f>
        <v>0</v>
      </c>
      <c r="K29" s="13">
        <f>+'Cálculos Palta'!W29+'Cálculos Palta'!X29+'Cálculos Palta'!Z29+'Cálculos Palta'!AA29</f>
        <v>0</v>
      </c>
      <c r="L29" s="13">
        <f>+'Cálculos Palta'!AB29</f>
        <v>0</v>
      </c>
      <c r="M29" s="13">
        <f>+'Cálculos Palta'!AC29+'Cálculos Palta'!AD29</f>
        <v>0</v>
      </c>
      <c r="N29" s="13">
        <f>+'Cálculos Palta'!AE29</f>
        <v>0</v>
      </c>
      <c r="O29" s="13">
        <f>+'Cálculos Palta'!AG29+'Cálculos Palta'!AH29+'Cálculos Palta'!AI29+'Cálculos Palta'!AJ29+'Cálculos Palta'!AK29+'Cálculos Palta'!AL29</f>
        <v>0</v>
      </c>
      <c r="P29" s="13">
        <f>+'Cálculos Palta'!AF29</f>
        <v>0</v>
      </c>
      <c r="Q29" s="14">
        <f t="shared" ref="Q29:Q54" si="5">SUM(C29:P29)</f>
        <v>0</v>
      </c>
      <c r="R29">
        <f>'Resultados Palta'!C29</f>
        <v>0</v>
      </c>
      <c r="S29" s="25">
        <f t="shared" ref="S29:S54" si="6">Q29-R29</f>
        <v>0</v>
      </c>
      <c r="U29" s="12">
        <v>44255</v>
      </c>
      <c r="V29" s="13">
        <f>+'Cálculos Palta'!D78</f>
        <v>12.222</v>
      </c>
      <c r="W29" s="13">
        <f>+'Cálculos Palta'!E78</f>
        <v>0</v>
      </c>
      <c r="X29" s="13">
        <f>+'Cálculos Palta'!F78+'Cálculos Palta'!G78</f>
        <v>0</v>
      </c>
      <c r="Y29" s="13">
        <f>+'Cálculos Palta'!H78</f>
        <v>0</v>
      </c>
      <c r="Z29" s="13">
        <f>+'Cálculos Palta'!I78+'Cálculos Palta'!J78+'Cálculos Palta'!K78+'Cálculos Palta'!L78+'Cálculos Palta'!M78</f>
        <v>0</v>
      </c>
      <c r="AA29" s="13">
        <f>+'Cálculos Palta'!N78+'Cálculos Palta'!O78+'Cálculos Palta'!P78+'Cálculos Palta'!S78</f>
        <v>0</v>
      </c>
      <c r="AB29" s="13">
        <f>+'Cálculos Palta'!Q78+'Cálculos Palta'!R78+'Cálculos Palta'!T78</f>
        <v>0</v>
      </c>
      <c r="AC29" s="13">
        <f>+'Cálculos Palta'!U78+'Cálculos Palta'!V78+'Cálculos Palta'!Y78</f>
        <v>0</v>
      </c>
      <c r="AD29" s="13">
        <f>+'Cálculos Palta'!W78+'Cálculos Palta'!X78+'Cálculos Palta'!Z78+'Cálculos Palta'!AA78</f>
        <v>0</v>
      </c>
      <c r="AE29" s="13">
        <f>+'Cálculos Palta'!AB78</f>
        <v>0</v>
      </c>
      <c r="AF29" s="13">
        <f>+'Cálculos Palta'!AC78+'Cálculos Palta'!AD78</f>
        <v>0</v>
      </c>
      <c r="AG29" s="13">
        <f>+'Cálculos Palta'!AE78</f>
        <v>0</v>
      </c>
      <c r="AH29" s="13">
        <f>+'Cálculos Palta'!AG78+'Cálculos Palta'!AH78+'Cálculos Palta'!AI78+'Cálculos Palta'!AJ78+'Cálculos Palta'!AK78+'Cálculos Palta'!AL78</f>
        <v>0</v>
      </c>
      <c r="AI29" s="13">
        <f>+'Cálculos Palta'!AF78</f>
        <v>0</v>
      </c>
      <c r="AJ29" s="14">
        <f t="shared" ref="AJ29:AJ51" si="7">SUM(V29:AI29)</f>
        <v>12.222</v>
      </c>
      <c r="AK29">
        <f>+'Resultados Palta'!D29</f>
        <v>12.222</v>
      </c>
      <c r="AL29" s="25">
        <f t="shared" ref="AL29:AL51" si="8">AJ29-AK29</f>
        <v>0</v>
      </c>
      <c r="AN29" s="12">
        <v>44255</v>
      </c>
      <c r="AO29" s="13">
        <f>+'Cálculos Palta'!D127</f>
        <v>0</v>
      </c>
      <c r="AP29" s="13">
        <f>+'Cálculos Palta'!E127</f>
        <v>0</v>
      </c>
      <c r="AQ29" s="13">
        <f>+'Cálculos Palta'!F127+'Cálculos Palta'!G127</f>
        <v>0</v>
      </c>
      <c r="AR29" s="13">
        <f>+'Cálculos Palta'!H127</f>
        <v>0</v>
      </c>
      <c r="AS29" s="13">
        <f>+'Cálculos Palta'!I127+'Cálculos Palta'!J127+'Cálculos Palta'!K127+'Cálculos Palta'!L127+'Cálculos Palta'!M127</f>
        <v>0</v>
      </c>
      <c r="AT29" s="13">
        <f>+'Cálculos Palta'!N127+'Cálculos Palta'!O127+'Cálculos Palta'!P127+'Cálculos Palta'!S127</f>
        <v>0</v>
      </c>
      <c r="AU29" s="13">
        <f>+'Cálculos Palta'!Q127+'Cálculos Palta'!R127+'Cálculos Palta'!T127</f>
        <v>0</v>
      </c>
      <c r="AV29" s="13">
        <f>+'Cálculos Palta'!U127+'Cálculos Palta'!V127+'Cálculos Palta'!Y127</f>
        <v>0</v>
      </c>
      <c r="AW29" s="13">
        <f>+'Cálculos Palta'!W127+'Cálculos Palta'!X127+'Cálculos Palta'!Z127+'Cálculos Palta'!AA127</f>
        <v>0</v>
      </c>
      <c r="AX29" s="13">
        <f>+'Cálculos Palta'!AB127</f>
        <v>0</v>
      </c>
      <c r="AY29" s="13">
        <f>+'Cálculos Palta'!AC127+'Cálculos Palta'!AD127</f>
        <v>0</v>
      </c>
      <c r="AZ29" s="13">
        <f>+'Cálculos Palta'!AE127</f>
        <v>0</v>
      </c>
      <c r="BA29" s="13">
        <f>+'Cálculos Palta'!AG127+'Cálculos Palta'!AH127+'Cálculos Palta'!AI127+'Cálculos Palta'!AJ127+'Cálculos Palta'!AK127+'Cálculos Palta'!AL127</f>
        <v>0</v>
      </c>
      <c r="BB29" s="13">
        <f>+'Cálculos Palta'!AF127</f>
        <v>0</v>
      </c>
      <c r="BC29" s="14">
        <f t="shared" ref="BC29:BC51" si="9">SUM(AO29:BB29)</f>
        <v>0</v>
      </c>
      <c r="BD29">
        <f>+'Resultados Palta'!E29</f>
        <v>0</v>
      </c>
      <c r="BE29" s="25">
        <f t="shared" ref="BE29:BE51" si="10">BC29-BD29</f>
        <v>0</v>
      </c>
      <c r="BG29" s="12">
        <v>44255</v>
      </c>
      <c r="BH29" s="13">
        <f t="shared" ref="BH29:BH51" si="11">+C29+V29+AO29</f>
        <v>12.222</v>
      </c>
      <c r="BI29" s="13">
        <f t="shared" si="4"/>
        <v>0</v>
      </c>
      <c r="BJ29" s="13">
        <f t="shared" si="4"/>
        <v>0</v>
      </c>
      <c r="BK29" s="13">
        <f t="shared" si="4"/>
        <v>0</v>
      </c>
      <c r="BL29" s="13">
        <f t="shared" si="4"/>
        <v>0</v>
      </c>
      <c r="BM29" s="13">
        <f t="shared" si="4"/>
        <v>0</v>
      </c>
      <c r="BN29" s="13">
        <f t="shared" si="4"/>
        <v>0</v>
      </c>
      <c r="BO29" s="13">
        <f t="shared" si="4"/>
        <v>0</v>
      </c>
      <c r="BP29" s="13">
        <f t="shared" si="4"/>
        <v>0</v>
      </c>
      <c r="BQ29" s="13">
        <f t="shared" si="4"/>
        <v>0</v>
      </c>
      <c r="BR29" s="13">
        <f t="shared" si="4"/>
        <v>0</v>
      </c>
      <c r="BS29" s="13">
        <f t="shared" si="4"/>
        <v>0</v>
      </c>
      <c r="BT29" s="13">
        <f t="shared" si="4"/>
        <v>0</v>
      </c>
      <c r="BU29" s="13">
        <f t="shared" si="4"/>
        <v>0</v>
      </c>
      <c r="BV29" s="14">
        <f t="shared" ref="BV29:BV51" si="12">SUM(BH29:BU29)</f>
        <v>12.222</v>
      </c>
      <c r="BW29">
        <f>+'Resultados Palta'!F29</f>
        <v>12.222</v>
      </c>
      <c r="BX29" s="25">
        <f t="shared" ref="BX29:BX51" si="13">BV29-BW29</f>
        <v>0</v>
      </c>
    </row>
    <row r="30" spans="1:76" hidden="1" x14ac:dyDescent="0.3">
      <c r="B30" s="12">
        <v>44286</v>
      </c>
      <c r="C30" s="13">
        <f>+'Cálculos Palta'!D30</f>
        <v>0</v>
      </c>
      <c r="D30" s="13">
        <f>+'Cálculos Palta'!E30</f>
        <v>0</v>
      </c>
      <c r="E30" s="13">
        <f>+'Cálculos Palta'!F30+'Cálculos Palta'!G30</f>
        <v>0</v>
      </c>
      <c r="F30" s="13">
        <f>+'Cálculos Palta'!H30</f>
        <v>0</v>
      </c>
      <c r="G30" s="13">
        <f>+'Cálculos Palta'!I30+'Cálculos Palta'!J30+'Cálculos Palta'!K30+'Cálculos Palta'!L30+'Cálculos Palta'!M30</f>
        <v>0</v>
      </c>
      <c r="H30" s="13">
        <f>+'Cálculos Palta'!N30+'Cálculos Palta'!O30+'Cálculos Palta'!P30+'Cálculos Palta'!S30</f>
        <v>0</v>
      </c>
      <c r="I30" s="13">
        <f>+'Cálculos Palta'!Q30+'Cálculos Palta'!R30+'Cálculos Palta'!T30</f>
        <v>0</v>
      </c>
      <c r="J30" s="13">
        <f>+'Cálculos Palta'!U30+'Cálculos Palta'!V30+'Cálculos Palta'!Y30</f>
        <v>0</v>
      </c>
      <c r="K30" s="13">
        <f>+'Cálculos Palta'!W30+'Cálculos Palta'!X30+'Cálculos Palta'!Z30+'Cálculos Palta'!AA30</f>
        <v>0</v>
      </c>
      <c r="L30" s="13">
        <f>+'Cálculos Palta'!AB30</f>
        <v>0</v>
      </c>
      <c r="M30" s="13">
        <f>+'Cálculos Palta'!AC30+'Cálculos Palta'!AD30</f>
        <v>0</v>
      </c>
      <c r="N30" s="13">
        <f>+'Cálculos Palta'!AE30</f>
        <v>0</v>
      </c>
      <c r="O30" s="13">
        <f>+'Cálculos Palta'!AG30+'Cálculos Palta'!AH30+'Cálculos Palta'!AI30+'Cálculos Palta'!AJ30+'Cálculos Palta'!AK30+'Cálculos Palta'!AL30</f>
        <v>0</v>
      </c>
      <c r="P30" s="13">
        <f>+'Cálculos Palta'!AF30</f>
        <v>0</v>
      </c>
      <c r="Q30" s="14">
        <f t="shared" si="5"/>
        <v>0</v>
      </c>
      <c r="R30">
        <f>'Resultados Palta'!C30</f>
        <v>0</v>
      </c>
      <c r="S30" s="25">
        <f t="shared" si="6"/>
        <v>0</v>
      </c>
      <c r="U30" s="12">
        <v>44286</v>
      </c>
      <c r="V30" s="13">
        <f>+'Cálculos Palta'!D79</f>
        <v>1.764</v>
      </c>
      <c r="W30" s="13">
        <f>+'Cálculos Palta'!E79</f>
        <v>0</v>
      </c>
      <c r="X30" s="13">
        <f>+'Cálculos Palta'!F79+'Cálculos Palta'!G79</f>
        <v>0</v>
      </c>
      <c r="Y30" s="13">
        <f>+'Cálculos Palta'!H79</f>
        <v>0</v>
      </c>
      <c r="Z30" s="13">
        <f>+'Cálculos Palta'!I79+'Cálculos Palta'!J79+'Cálculos Palta'!K79+'Cálculos Palta'!L79+'Cálculos Palta'!M79</f>
        <v>0</v>
      </c>
      <c r="AA30" s="13">
        <f>+'Cálculos Palta'!N79+'Cálculos Palta'!O79+'Cálculos Palta'!P79+'Cálculos Palta'!S79</f>
        <v>0</v>
      </c>
      <c r="AB30" s="13">
        <f>+'Cálculos Palta'!Q79+'Cálculos Palta'!R79+'Cálculos Palta'!T79</f>
        <v>0</v>
      </c>
      <c r="AC30" s="13">
        <f>+'Cálculos Palta'!U79+'Cálculos Palta'!V79+'Cálculos Palta'!Y79</f>
        <v>0</v>
      </c>
      <c r="AD30" s="13">
        <f>+'Cálculos Palta'!W79+'Cálculos Palta'!X79+'Cálculos Palta'!Z79+'Cálculos Palta'!AA79</f>
        <v>0</v>
      </c>
      <c r="AE30" s="13">
        <f>+'Cálculos Palta'!AB79</f>
        <v>0</v>
      </c>
      <c r="AF30" s="13">
        <f>+'Cálculos Palta'!AC79+'Cálculos Palta'!AD79</f>
        <v>0</v>
      </c>
      <c r="AG30" s="13">
        <f>+'Cálculos Palta'!AE79</f>
        <v>0</v>
      </c>
      <c r="AH30" s="13">
        <f>+'Cálculos Palta'!AG79+'Cálculos Palta'!AH79+'Cálculos Palta'!AI79+'Cálculos Palta'!AJ79+'Cálculos Palta'!AK79+'Cálculos Palta'!AL79</f>
        <v>0</v>
      </c>
      <c r="AI30" s="13">
        <f>+'Cálculos Palta'!AF79</f>
        <v>0</v>
      </c>
      <c r="AJ30" s="14">
        <f t="shared" si="7"/>
        <v>1.764</v>
      </c>
      <c r="AK30">
        <f>+'Resultados Palta'!D30</f>
        <v>1.764</v>
      </c>
      <c r="AL30" s="25">
        <f t="shared" si="8"/>
        <v>0</v>
      </c>
      <c r="AN30" s="12">
        <v>44286</v>
      </c>
      <c r="AO30" s="13">
        <f>+'Cálculos Palta'!D128</f>
        <v>0</v>
      </c>
      <c r="AP30" s="13">
        <f>+'Cálculos Palta'!E128</f>
        <v>0</v>
      </c>
      <c r="AQ30" s="13">
        <f>+'Cálculos Palta'!F128+'Cálculos Palta'!G128</f>
        <v>0</v>
      </c>
      <c r="AR30" s="13">
        <f>+'Cálculos Palta'!H128</f>
        <v>0</v>
      </c>
      <c r="AS30" s="13">
        <f>+'Cálculos Palta'!I128+'Cálculos Palta'!J128+'Cálculos Palta'!K128+'Cálculos Palta'!L128+'Cálculos Palta'!M128</f>
        <v>0</v>
      </c>
      <c r="AT30" s="13">
        <f>+'Cálculos Palta'!N128+'Cálculos Palta'!O128+'Cálculos Palta'!P128+'Cálculos Palta'!S128</f>
        <v>0</v>
      </c>
      <c r="AU30" s="13">
        <f>+'Cálculos Palta'!Q128+'Cálculos Palta'!R128+'Cálculos Palta'!T128</f>
        <v>0</v>
      </c>
      <c r="AV30" s="13">
        <f>+'Cálculos Palta'!U128+'Cálculos Palta'!V128+'Cálculos Palta'!Y128</f>
        <v>0</v>
      </c>
      <c r="AW30" s="13">
        <f>+'Cálculos Palta'!W128+'Cálculos Palta'!X128+'Cálculos Palta'!Z128+'Cálculos Palta'!AA128</f>
        <v>0</v>
      </c>
      <c r="AX30" s="13">
        <f>+'Cálculos Palta'!AB128</f>
        <v>0</v>
      </c>
      <c r="AY30" s="13">
        <f>+'Cálculos Palta'!AC128+'Cálculos Palta'!AD128</f>
        <v>0</v>
      </c>
      <c r="AZ30" s="13">
        <f>+'Cálculos Palta'!AE128</f>
        <v>0</v>
      </c>
      <c r="BA30" s="13">
        <f>+'Cálculos Palta'!AG128+'Cálculos Palta'!AH128+'Cálculos Palta'!AI128+'Cálculos Palta'!AJ128+'Cálculos Palta'!AK128+'Cálculos Palta'!AL128</f>
        <v>0</v>
      </c>
      <c r="BB30" s="13">
        <f>+'Cálculos Palta'!AF128</f>
        <v>0</v>
      </c>
      <c r="BC30" s="14">
        <f t="shared" si="9"/>
        <v>0</v>
      </c>
      <c r="BD30">
        <f>+'Resultados Palta'!E30</f>
        <v>0</v>
      </c>
      <c r="BE30" s="25">
        <f t="shared" si="10"/>
        <v>0</v>
      </c>
      <c r="BG30" s="12">
        <v>44286</v>
      </c>
      <c r="BH30" s="13">
        <f t="shared" si="11"/>
        <v>1.764</v>
      </c>
      <c r="BI30" s="13">
        <f t="shared" si="4"/>
        <v>0</v>
      </c>
      <c r="BJ30" s="13">
        <f t="shared" si="4"/>
        <v>0</v>
      </c>
      <c r="BK30" s="13">
        <f t="shared" si="4"/>
        <v>0</v>
      </c>
      <c r="BL30" s="13">
        <f t="shared" si="4"/>
        <v>0</v>
      </c>
      <c r="BM30" s="13">
        <f t="shared" si="4"/>
        <v>0</v>
      </c>
      <c r="BN30" s="13">
        <f t="shared" si="4"/>
        <v>0</v>
      </c>
      <c r="BO30" s="13">
        <f t="shared" si="4"/>
        <v>0</v>
      </c>
      <c r="BP30" s="13">
        <f t="shared" si="4"/>
        <v>0</v>
      </c>
      <c r="BQ30" s="13">
        <f t="shared" si="4"/>
        <v>0</v>
      </c>
      <c r="BR30" s="13">
        <f t="shared" si="4"/>
        <v>0</v>
      </c>
      <c r="BS30" s="13">
        <f t="shared" si="4"/>
        <v>0</v>
      </c>
      <c r="BT30" s="13">
        <f t="shared" si="4"/>
        <v>0</v>
      </c>
      <c r="BU30" s="13">
        <f t="shared" si="4"/>
        <v>0</v>
      </c>
      <c r="BV30" s="14">
        <f t="shared" si="12"/>
        <v>1.764</v>
      </c>
      <c r="BW30">
        <f>+'Resultados Palta'!F30</f>
        <v>1.764</v>
      </c>
      <c r="BX30" s="25">
        <f t="shared" si="13"/>
        <v>0</v>
      </c>
    </row>
    <row r="31" spans="1:76" hidden="1" x14ac:dyDescent="0.3">
      <c r="B31" s="12">
        <v>44316</v>
      </c>
      <c r="C31" s="13">
        <f>+'Cálculos Palta'!D31</f>
        <v>0</v>
      </c>
      <c r="D31" s="13">
        <f>+'Cálculos Palta'!E31</f>
        <v>0</v>
      </c>
      <c r="E31" s="13">
        <f>+'Cálculos Palta'!F31+'Cálculos Palta'!G31</f>
        <v>0</v>
      </c>
      <c r="F31" s="13">
        <f>+'Cálculos Palta'!H31</f>
        <v>0</v>
      </c>
      <c r="G31" s="13">
        <f>+'Cálculos Palta'!I31+'Cálculos Palta'!J31+'Cálculos Palta'!K31+'Cálculos Palta'!L31+'Cálculos Palta'!M31</f>
        <v>0</v>
      </c>
      <c r="H31" s="13">
        <f>+'Cálculos Palta'!N31+'Cálculos Palta'!O31+'Cálculos Palta'!P31+'Cálculos Palta'!S31</f>
        <v>0</v>
      </c>
      <c r="I31" s="13">
        <f>+'Cálculos Palta'!Q31+'Cálculos Palta'!R31+'Cálculos Palta'!T31</f>
        <v>0</v>
      </c>
      <c r="J31" s="13">
        <f>+'Cálculos Palta'!U31+'Cálculos Palta'!V31+'Cálculos Palta'!Y31</f>
        <v>0</v>
      </c>
      <c r="K31" s="13">
        <f>+'Cálculos Palta'!W31+'Cálculos Palta'!X31+'Cálculos Palta'!Z31+'Cálculos Palta'!AA31</f>
        <v>0</v>
      </c>
      <c r="L31" s="13">
        <f>+'Cálculos Palta'!AB31</f>
        <v>0</v>
      </c>
      <c r="M31" s="13">
        <f>+'Cálculos Palta'!AC31+'Cálculos Palta'!AD31</f>
        <v>0</v>
      </c>
      <c r="N31" s="13">
        <f>+'Cálculos Palta'!AE31</f>
        <v>0</v>
      </c>
      <c r="O31" s="13">
        <f>+'Cálculos Palta'!AG31+'Cálculos Palta'!AH31+'Cálculos Palta'!AI31+'Cálculos Palta'!AJ31+'Cálculos Palta'!AK31+'Cálculos Palta'!AL31</f>
        <v>0</v>
      </c>
      <c r="P31" s="13">
        <f>+'Cálculos Palta'!AF31</f>
        <v>0</v>
      </c>
      <c r="Q31" s="14">
        <f t="shared" si="5"/>
        <v>0</v>
      </c>
      <c r="R31">
        <f>'Resultados Palta'!C31</f>
        <v>0</v>
      </c>
      <c r="S31" s="25">
        <f t="shared" si="6"/>
        <v>0</v>
      </c>
      <c r="U31" s="12">
        <v>44316</v>
      </c>
      <c r="V31" s="13">
        <f>+'Cálculos Palta'!D80</f>
        <v>40.067999999999998</v>
      </c>
      <c r="W31" s="13">
        <f>+'Cálculos Palta'!E80</f>
        <v>0</v>
      </c>
      <c r="X31" s="13">
        <f>+'Cálculos Palta'!F80+'Cálculos Palta'!G80</f>
        <v>0</v>
      </c>
      <c r="Y31" s="13">
        <f>+'Cálculos Palta'!H80</f>
        <v>0</v>
      </c>
      <c r="Z31" s="13">
        <f>+'Cálculos Palta'!I80+'Cálculos Palta'!J80+'Cálculos Palta'!K80+'Cálculos Palta'!L80+'Cálculos Palta'!M80</f>
        <v>0</v>
      </c>
      <c r="AA31" s="13">
        <f>+'Cálculos Palta'!N80+'Cálculos Palta'!O80+'Cálculos Palta'!P80+'Cálculos Palta'!S80</f>
        <v>0</v>
      </c>
      <c r="AB31" s="13">
        <f>+'Cálculos Palta'!Q80+'Cálculos Palta'!R80+'Cálculos Palta'!T80</f>
        <v>0</v>
      </c>
      <c r="AC31" s="13">
        <f>+'Cálculos Palta'!U80+'Cálculos Palta'!V80+'Cálculos Palta'!Y80</f>
        <v>0</v>
      </c>
      <c r="AD31" s="13">
        <f>+'Cálculos Palta'!W80+'Cálculos Palta'!X80+'Cálculos Palta'!Z80+'Cálculos Palta'!AA80</f>
        <v>0</v>
      </c>
      <c r="AE31" s="13">
        <f>+'Cálculos Palta'!AB80</f>
        <v>0</v>
      </c>
      <c r="AF31" s="13">
        <f>+'Cálculos Palta'!AC80+'Cálculos Palta'!AD80</f>
        <v>0</v>
      </c>
      <c r="AG31" s="13">
        <f>+'Cálculos Palta'!AE80</f>
        <v>0</v>
      </c>
      <c r="AH31" s="13">
        <f>+'Cálculos Palta'!AG80+'Cálculos Palta'!AH80+'Cálculos Palta'!AI80+'Cálculos Palta'!AJ80+'Cálculos Palta'!AK80+'Cálculos Palta'!AL80</f>
        <v>0</v>
      </c>
      <c r="AI31" s="13">
        <f>+'Cálculos Palta'!AF80</f>
        <v>0</v>
      </c>
      <c r="AJ31" s="14">
        <f t="shared" si="7"/>
        <v>40.067999999999998</v>
      </c>
      <c r="AK31">
        <f>+'Resultados Palta'!D31</f>
        <v>40.067999999999998</v>
      </c>
      <c r="AL31" s="25">
        <f t="shared" si="8"/>
        <v>0</v>
      </c>
      <c r="AN31" s="12">
        <v>44316</v>
      </c>
      <c r="AO31" s="13">
        <f>+'Cálculos Palta'!D129</f>
        <v>0</v>
      </c>
      <c r="AP31" s="13">
        <f>+'Cálculos Palta'!E129</f>
        <v>0</v>
      </c>
      <c r="AQ31" s="13">
        <f>+'Cálculos Palta'!F129+'Cálculos Palta'!G129</f>
        <v>0</v>
      </c>
      <c r="AR31" s="13">
        <f>+'Cálculos Palta'!H129</f>
        <v>0</v>
      </c>
      <c r="AS31" s="13">
        <f>+'Cálculos Palta'!I129+'Cálculos Palta'!J129+'Cálculos Palta'!K129+'Cálculos Palta'!L129+'Cálculos Palta'!M129</f>
        <v>0</v>
      </c>
      <c r="AT31" s="13">
        <f>+'Cálculos Palta'!N129+'Cálculos Palta'!O129+'Cálculos Palta'!P129+'Cálculos Palta'!S129</f>
        <v>0</v>
      </c>
      <c r="AU31" s="13">
        <f>+'Cálculos Palta'!Q129+'Cálculos Palta'!R129+'Cálculos Palta'!T129</f>
        <v>0</v>
      </c>
      <c r="AV31" s="13">
        <f>+'Cálculos Palta'!U129+'Cálculos Palta'!V129+'Cálculos Palta'!Y129</f>
        <v>0</v>
      </c>
      <c r="AW31" s="13">
        <f>+'Cálculos Palta'!W129+'Cálculos Palta'!X129+'Cálculos Palta'!Z129+'Cálculos Palta'!AA129</f>
        <v>0</v>
      </c>
      <c r="AX31" s="13">
        <f>+'Cálculos Palta'!AB129</f>
        <v>0</v>
      </c>
      <c r="AY31" s="13">
        <f>+'Cálculos Palta'!AC129+'Cálculos Palta'!AD129</f>
        <v>0</v>
      </c>
      <c r="AZ31" s="13">
        <f>+'Cálculos Palta'!AE129</f>
        <v>0</v>
      </c>
      <c r="BA31" s="13">
        <f>+'Cálculos Palta'!AG129+'Cálculos Palta'!AH129+'Cálculos Palta'!AI129+'Cálculos Palta'!AJ129+'Cálculos Palta'!AK129+'Cálculos Palta'!AL129</f>
        <v>0</v>
      </c>
      <c r="BB31" s="13">
        <f>+'Cálculos Palta'!AF129</f>
        <v>0</v>
      </c>
      <c r="BC31" s="14">
        <f t="shared" si="9"/>
        <v>0</v>
      </c>
      <c r="BD31">
        <f>+'Resultados Palta'!E31</f>
        <v>0</v>
      </c>
      <c r="BE31" s="25">
        <f t="shared" si="10"/>
        <v>0</v>
      </c>
      <c r="BG31" s="12">
        <v>44316</v>
      </c>
      <c r="BH31" s="13">
        <f t="shared" si="11"/>
        <v>40.067999999999998</v>
      </c>
      <c r="BI31" s="13">
        <f t="shared" si="4"/>
        <v>0</v>
      </c>
      <c r="BJ31" s="13">
        <f t="shared" si="4"/>
        <v>0</v>
      </c>
      <c r="BK31" s="13">
        <f t="shared" si="4"/>
        <v>0</v>
      </c>
      <c r="BL31" s="13">
        <f t="shared" si="4"/>
        <v>0</v>
      </c>
      <c r="BM31" s="13">
        <f t="shared" si="4"/>
        <v>0</v>
      </c>
      <c r="BN31" s="13">
        <f t="shared" si="4"/>
        <v>0</v>
      </c>
      <c r="BO31" s="13">
        <f t="shared" si="4"/>
        <v>0</v>
      </c>
      <c r="BP31" s="13">
        <f t="shared" si="4"/>
        <v>0</v>
      </c>
      <c r="BQ31" s="13">
        <f t="shared" si="4"/>
        <v>0</v>
      </c>
      <c r="BR31" s="13">
        <f t="shared" si="4"/>
        <v>0</v>
      </c>
      <c r="BS31" s="13">
        <f t="shared" si="4"/>
        <v>0</v>
      </c>
      <c r="BT31" s="13">
        <f t="shared" si="4"/>
        <v>0</v>
      </c>
      <c r="BU31" s="13">
        <f t="shared" si="4"/>
        <v>0</v>
      </c>
      <c r="BV31" s="14">
        <f t="shared" si="12"/>
        <v>40.067999999999998</v>
      </c>
      <c r="BW31">
        <f>+'Resultados Palta'!F31</f>
        <v>40.067999999999998</v>
      </c>
      <c r="BX31" s="25">
        <f t="shared" si="13"/>
        <v>0</v>
      </c>
    </row>
    <row r="32" spans="1:76" hidden="1" x14ac:dyDescent="0.3">
      <c r="B32" s="12">
        <v>44347</v>
      </c>
      <c r="C32" s="13">
        <f>+'Cálculos Palta'!D32</f>
        <v>0</v>
      </c>
      <c r="D32" s="13">
        <f>+'Cálculos Palta'!E32</f>
        <v>0</v>
      </c>
      <c r="E32" s="13">
        <f>+'Cálculos Palta'!F32+'Cálculos Palta'!G32</f>
        <v>0</v>
      </c>
      <c r="F32" s="13">
        <f>+'Cálculos Palta'!H32</f>
        <v>0</v>
      </c>
      <c r="G32" s="13">
        <f>+'Cálculos Palta'!I32+'Cálculos Palta'!J32+'Cálculos Palta'!K32+'Cálculos Palta'!L32+'Cálculos Palta'!M32</f>
        <v>0</v>
      </c>
      <c r="H32" s="13">
        <f>+'Cálculos Palta'!N32+'Cálculos Palta'!O32+'Cálculos Palta'!P32+'Cálculos Palta'!S32</f>
        <v>0</v>
      </c>
      <c r="I32" s="13">
        <f>+'Cálculos Palta'!Q32+'Cálculos Palta'!R32+'Cálculos Palta'!T32</f>
        <v>0</v>
      </c>
      <c r="J32" s="13">
        <f>+'Cálculos Palta'!U32+'Cálculos Palta'!V32+'Cálculos Palta'!Y32</f>
        <v>0</v>
      </c>
      <c r="K32" s="13">
        <f>+'Cálculos Palta'!W32+'Cálculos Palta'!X32+'Cálculos Palta'!Z32+'Cálculos Palta'!AA32</f>
        <v>0</v>
      </c>
      <c r="L32" s="13">
        <f>+'Cálculos Palta'!AB32</f>
        <v>0</v>
      </c>
      <c r="M32" s="13">
        <f>+'Cálculos Palta'!AC32+'Cálculos Palta'!AD32</f>
        <v>0</v>
      </c>
      <c r="N32" s="13">
        <f>+'Cálculos Palta'!AE32</f>
        <v>0</v>
      </c>
      <c r="O32" s="13">
        <f>+'Cálculos Palta'!AG32+'Cálculos Palta'!AH32+'Cálculos Palta'!AI32+'Cálculos Palta'!AJ32+'Cálculos Palta'!AK32+'Cálculos Palta'!AL32</f>
        <v>0</v>
      </c>
      <c r="P32" s="13">
        <f>+'Cálculos Palta'!AF32</f>
        <v>0</v>
      </c>
      <c r="Q32" s="14">
        <f t="shared" si="5"/>
        <v>0</v>
      </c>
      <c r="R32">
        <f>'Resultados Palta'!C32</f>
        <v>0</v>
      </c>
      <c r="S32" s="25">
        <f t="shared" si="6"/>
        <v>0</v>
      </c>
      <c r="U32" s="12">
        <v>44347</v>
      </c>
      <c r="V32" s="13">
        <f>+'Cálculos Palta'!D81</f>
        <v>4.032</v>
      </c>
      <c r="W32" s="13">
        <f>+'Cálculos Palta'!E81</f>
        <v>0</v>
      </c>
      <c r="X32" s="13">
        <f>+'Cálculos Palta'!F81+'Cálculos Palta'!G81</f>
        <v>0</v>
      </c>
      <c r="Y32" s="13">
        <f>+'Cálculos Palta'!H81</f>
        <v>0</v>
      </c>
      <c r="Z32" s="13">
        <f>+'Cálculos Palta'!I81+'Cálculos Palta'!J81+'Cálculos Palta'!K81+'Cálculos Palta'!L81+'Cálculos Palta'!M81</f>
        <v>0</v>
      </c>
      <c r="AA32" s="13">
        <f>+'Cálculos Palta'!N81+'Cálculos Palta'!O81+'Cálculos Palta'!P81+'Cálculos Palta'!S81</f>
        <v>0</v>
      </c>
      <c r="AB32" s="13">
        <f>+'Cálculos Palta'!Q81+'Cálculos Palta'!R81+'Cálculos Palta'!T81</f>
        <v>0</v>
      </c>
      <c r="AC32" s="13">
        <f>+'Cálculos Palta'!U81+'Cálculos Palta'!V81+'Cálculos Palta'!Y81</f>
        <v>0</v>
      </c>
      <c r="AD32" s="13">
        <f>+'Cálculos Palta'!W81+'Cálculos Palta'!X81+'Cálculos Palta'!Z81+'Cálculos Palta'!AA81</f>
        <v>0</v>
      </c>
      <c r="AE32" s="13">
        <f>+'Cálculos Palta'!AB81</f>
        <v>0</v>
      </c>
      <c r="AF32" s="13">
        <f>+'Cálculos Palta'!AC81+'Cálculos Palta'!AD81</f>
        <v>0</v>
      </c>
      <c r="AG32" s="13">
        <f>+'Cálculos Palta'!AE81</f>
        <v>0</v>
      </c>
      <c r="AH32" s="13">
        <f>+'Cálculos Palta'!AG81+'Cálculos Palta'!AH81+'Cálculos Palta'!AI81+'Cálculos Palta'!AJ81+'Cálculos Palta'!AK81+'Cálculos Palta'!AL81</f>
        <v>0</v>
      </c>
      <c r="AI32" s="13">
        <f>+'Cálculos Palta'!AF81</f>
        <v>0</v>
      </c>
      <c r="AJ32" s="14">
        <f t="shared" si="7"/>
        <v>4.032</v>
      </c>
      <c r="AK32">
        <f>+'Resultados Palta'!D32</f>
        <v>4.032</v>
      </c>
      <c r="AL32" s="25">
        <f t="shared" si="8"/>
        <v>0</v>
      </c>
      <c r="AN32" s="12">
        <v>44347</v>
      </c>
      <c r="AO32" s="13">
        <f>+'Cálculos Palta'!D130</f>
        <v>0</v>
      </c>
      <c r="AP32" s="13">
        <f>+'Cálculos Palta'!E130</f>
        <v>0</v>
      </c>
      <c r="AQ32" s="13">
        <f>+'Cálculos Palta'!F130+'Cálculos Palta'!G130</f>
        <v>0</v>
      </c>
      <c r="AR32" s="13">
        <f>+'Cálculos Palta'!H130</f>
        <v>0</v>
      </c>
      <c r="AS32" s="13">
        <f>+'Cálculos Palta'!I130+'Cálculos Palta'!J130+'Cálculos Palta'!K130+'Cálculos Palta'!L130+'Cálculos Palta'!M130</f>
        <v>0</v>
      </c>
      <c r="AT32" s="13">
        <f>+'Cálculos Palta'!N130+'Cálculos Palta'!O130+'Cálculos Palta'!P130+'Cálculos Palta'!S130</f>
        <v>0</v>
      </c>
      <c r="AU32" s="13">
        <f>+'Cálculos Palta'!Q130+'Cálculos Palta'!R130+'Cálculos Palta'!T130</f>
        <v>0</v>
      </c>
      <c r="AV32" s="13">
        <f>+'Cálculos Palta'!U130+'Cálculos Palta'!V130+'Cálculos Palta'!Y130</f>
        <v>0</v>
      </c>
      <c r="AW32" s="13">
        <f>+'Cálculos Palta'!W130+'Cálculos Palta'!X130+'Cálculos Palta'!Z130+'Cálculos Palta'!AA130</f>
        <v>0</v>
      </c>
      <c r="AX32" s="13">
        <f>+'Cálculos Palta'!AB130</f>
        <v>0</v>
      </c>
      <c r="AY32" s="13">
        <f>+'Cálculos Palta'!AC130+'Cálculos Palta'!AD130</f>
        <v>0</v>
      </c>
      <c r="AZ32" s="13">
        <f>+'Cálculos Palta'!AE130</f>
        <v>0</v>
      </c>
      <c r="BA32" s="13">
        <f>+'Cálculos Palta'!AG130+'Cálculos Palta'!AH130+'Cálculos Palta'!AI130+'Cálculos Palta'!AJ130+'Cálculos Palta'!AK130+'Cálculos Palta'!AL130</f>
        <v>0</v>
      </c>
      <c r="BB32" s="13">
        <f>+'Cálculos Palta'!AF130</f>
        <v>0</v>
      </c>
      <c r="BC32" s="14">
        <f t="shared" si="9"/>
        <v>0</v>
      </c>
      <c r="BD32">
        <f>+'Resultados Palta'!E32</f>
        <v>0</v>
      </c>
      <c r="BE32" s="25">
        <f t="shared" si="10"/>
        <v>0</v>
      </c>
      <c r="BG32" s="12">
        <v>44347</v>
      </c>
      <c r="BH32" s="13">
        <f t="shared" si="11"/>
        <v>4.032</v>
      </c>
      <c r="BI32" s="13">
        <f t="shared" si="4"/>
        <v>0</v>
      </c>
      <c r="BJ32" s="13">
        <f t="shared" si="4"/>
        <v>0</v>
      </c>
      <c r="BK32" s="13">
        <f t="shared" si="4"/>
        <v>0</v>
      </c>
      <c r="BL32" s="13">
        <f t="shared" si="4"/>
        <v>0</v>
      </c>
      <c r="BM32" s="13">
        <f t="shared" si="4"/>
        <v>0</v>
      </c>
      <c r="BN32" s="13">
        <f t="shared" si="4"/>
        <v>0</v>
      </c>
      <c r="BO32" s="13">
        <f t="shared" si="4"/>
        <v>0</v>
      </c>
      <c r="BP32" s="13">
        <f t="shared" si="4"/>
        <v>0</v>
      </c>
      <c r="BQ32" s="13">
        <f t="shared" si="4"/>
        <v>0</v>
      </c>
      <c r="BR32" s="13">
        <f t="shared" si="4"/>
        <v>0</v>
      </c>
      <c r="BS32" s="13">
        <f t="shared" si="4"/>
        <v>0</v>
      </c>
      <c r="BT32" s="13">
        <f t="shared" si="4"/>
        <v>0</v>
      </c>
      <c r="BU32" s="13">
        <f t="shared" si="4"/>
        <v>0</v>
      </c>
      <c r="BV32" s="14">
        <f t="shared" si="12"/>
        <v>4.032</v>
      </c>
      <c r="BW32">
        <f>+'Resultados Palta'!F32</f>
        <v>4.032</v>
      </c>
      <c r="BX32" s="25">
        <f t="shared" si="13"/>
        <v>0</v>
      </c>
    </row>
    <row r="33" spans="1:76" hidden="1" x14ac:dyDescent="0.3">
      <c r="B33" s="12">
        <v>44377</v>
      </c>
      <c r="C33" s="13">
        <f>+'Cálculos Palta'!D33</f>
        <v>0</v>
      </c>
      <c r="D33" s="13">
        <f>+'Cálculos Palta'!E33</f>
        <v>0</v>
      </c>
      <c r="E33" s="13">
        <f>+'Cálculos Palta'!F33+'Cálculos Palta'!G33</f>
        <v>0</v>
      </c>
      <c r="F33" s="13">
        <f>+'Cálculos Palta'!H33</f>
        <v>0</v>
      </c>
      <c r="G33" s="13">
        <f>+'Cálculos Palta'!I33+'Cálculos Palta'!J33+'Cálculos Palta'!K33+'Cálculos Palta'!L33+'Cálculos Palta'!M33</f>
        <v>0</v>
      </c>
      <c r="H33" s="13">
        <f>+'Cálculos Palta'!N33+'Cálculos Palta'!O33+'Cálculos Palta'!P33+'Cálculos Palta'!S33</f>
        <v>0</v>
      </c>
      <c r="I33" s="13">
        <f>+'Cálculos Palta'!Q33+'Cálculos Palta'!R33+'Cálculos Palta'!T33</f>
        <v>0</v>
      </c>
      <c r="J33" s="13">
        <f>+'Cálculos Palta'!U33+'Cálculos Palta'!V33+'Cálculos Palta'!Y33</f>
        <v>0</v>
      </c>
      <c r="K33" s="13">
        <f>+'Cálculos Palta'!W33+'Cálculos Palta'!X33+'Cálculos Palta'!Z33+'Cálculos Palta'!AA33</f>
        <v>0</v>
      </c>
      <c r="L33" s="13">
        <f>+'Cálculos Palta'!AB33</f>
        <v>0</v>
      </c>
      <c r="M33" s="13">
        <f>+'Cálculos Palta'!AC33+'Cálculos Palta'!AD33</f>
        <v>0</v>
      </c>
      <c r="N33" s="13">
        <f>+'Cálculos Palta'!AE33</f>
        <v>0</v>
      </c>
      <c r="O33" s="13">
        <f>+'Cálculos Palta'!AG33+'Cálculos Palta'!AH33+'Cálculos Palta'!AI33+'Cálculos Palta'!AJ33+'Cálculos Palta'!AK33+'Cálculos Palta'!AL33</f>
        <v>0</v>
      </c>
      <c r="P33" s="13">
        <f>+'Cálculos Palta'!AF33</f>
        <v>0</v>
      </c>
      <c r="Q33" s="14">
        <f t="shared" si="5"/>
        <v>0</v>
      </c>
      <c r="R33">
        <f>'Resultados Palta'!C33</f>
        <v>0</v>
      </c>
      <c r="S33" s="25">
        <f t="shared" si="6"/>
        <v>0</v>
      </c>
      <c r="U33" s="12">
        <v>44377</v>
      </c>
      <c r="V33" s="13">
        <f>+'Cálculos Palta'!D82</f>
        <v>18.018000000000001</v>
      </c>
      <c r="W33" s="13">
        <f>+'Cálculos Palta'!E82</f>
        <v>0</v>
      </c>
      <c r="X33" s="13">
        <f>+'Cálculos Palta'!F82+'Cálculos Palta'!G82</f>
        <v>0</v>
      </c>
      <c r="Y33" s="13">
        <f>+'Cálculos Palta'!H82</f>
        <v>0</v>
      </c>
      <c r="Z33" s="13">
        <f>+'Cálculos Palta'!I82+'Cálculos Palta'!J82+'Cálculos Palta'!K82+'Cálculos Palta'!L82+'Cálculos Palta'!M82</f>
        <v>0</v>
      </c>
      <c r="AA33" s="13">
        <f>+'Cálculos Palta'!N82+'Cálculos Palta'!O82+'Cálculos Palta'!P82+'Cálculos Palta'!S82</f>
        <v>0</v>
      </c>
      <c r="AB33" s="13">
        <f>+'Cálculos Palta'!Q82+'Cálculos Palta'!R82+'Cálculos Palta'!T82</f>
        <v>0</v>
      </c>
      <c r="AC33" s="13">
        <f>+'Cálculos Palta'!U82+'Cálculos Palta'!V82+'Cálculos Palta'!Y82</f>
        <v>0</v>
      </c>
      <c r="AD33" s="13">
        <f>+'Cálculos Palta'!W82+'Cálculos Palta'!X82+'Cálculos Palta'!Z82+'Cálculos Palta'!AA82</f>
        <v>0</v>
      </c>
      <c r="AE33" s="13">
        <f>+'Cálculos Palta'!AB82</f>
        <v>0</v>
      </c>
      <c r="AF33" s="13">
        <f>+'Cálculos Palta'!AC82+'Cálculos Palta'!AD82</f>
        <v>0</v>
      </c>
      <c r="AG33" s="13">
        <f>+'Cálculos Palta'!AE82</f>
        <v>0</v>
      </c>
      <c r="AH33" s="13">
        <f>+'Cálculos Palta'!AG82+'Cálculos Palta'!AH82+'Cálculos Palta'!AI82+'Cálculos Palta'!AJ82+'Cálculos Palta'!AK82+'Cálculos Palta'!AL82</f>
        <v>0</v>
      </c>
      <c r="AI33" s="13">
        <f>+'Cálculos Palta'!AF82</f>
        <v>0</v>
      </c>
      <c r="AJ33" s="14">
        <f t="shared" si="7"/>
        <v>18.018000000000001</v>
      </c>
      <c r="AK33">
        <f>+'Resultados Palta'!D33</f>
        <v>18.018000000000001</v>
      </c>
      <c r="AL33" s="25">
        <f t="shared" si="8"/>
        <v>0</v>
      </c>
      <c r="AN33" s="12">
        <v>44377</v>
      </c>
      <c r="AO33" s="13">
        <f>+'Cálculos Palta'!D131</f>
        <v>0</v>
      </c>
      <c r="AP33" s="13">
        <f>+'Cálculos Palta'!E131</f>
        <v>0</v>
      </c>
      <c r="AQ33" s="13">
        <f>+'Cálculos Palta'!F131+'Cálculos Palta'!G131</f>
        <v>0</v>
      </c>
      <c r="AR33" s="13">
        <f>+'Cálculos Palta'!H131</f>
        <v>0</v>
      </c>
      <c r="AS33" s="13">
        <f>+'Cálculos Palta'!I131+'Cálculos Palta'!J131+'Cálculos Palta'!K131+'Cálculos Palta'!L131+'Cálculos Palta'!M131</f>
        <v>0</v>
      </c>
      <c r="AT33" s="13">
        <f>+'Cálculos Palta'!N131+'Cálculos Palta'!O131+'Cálculos Palta'!P131+'Cálculos Palta'!S131</f>
        <v>0</v>
      </c>
      <c r="AU33" s="13">
        <f>+'Cálculos Palta'!Q131+'Cálculos Palta'!R131+'Cálculos Palta'!T131</f>
        <v>0</v>
      </c>
      <c r="AV33" s="13">
        <f>+'Cálculos Palta'!U131+'Cálculos Palta'!V131+'Cálculos Palta'!Y131</f>
        <v>0</v>
      </c>
      <c r="AW33" s="13">
        <f>+'Cálculos Palta'!W131+'Cálculos Palta'!X131+'Cálculos Palta'!Z131+'Cálculos Palta'!AA131</f>
        <v>0</v>
      </c>
      <c r="AX33" s="13">
        <f>+'Cálculos Palta'!AB131</f>
        <v>0</v>
      </c>
      <c r="AY33" s="13">
        <f>+'Cálculos Palta'!AC131+'Cálculos Palta'!AD131</f>
        <v>0</v>
      </c>
      <c r="AZ33" s="13">
        <f>+'Cálculos Palta'!AE131</f>
        <v>0</v>
      </c>
      <c r="BA33" s="13">
        <f>+'Cálculos Palta'!AG131+'Cálculos Palta'!AH131+'Cálculos Palta'!AI131+'Cálculos Palta'!AJ131+'Cálculos Palta'!AK131+'Cálculos Palta'!AL131</f>
        <v>0</v>
      </c>
      <c r="BB33" s="13">
        <f>+'Cálculos Palta'!AF131</f>
        <v>0</v>
      </c>
      <c r="BC33" s="14">
        <f t="shared" si="9"/>
        <v>0</v>
      </c>
      <c r="BD33">
        <f>+'Resultados Palta'!E33</f>
        <v>0</v>
      </c>
      <c r="BE33" s="25">
        <f t="shared" si="10"/>
        <v>0</v>
      </c>
      <c r="BG33" s="12">
        <v>44377</v>
      </c>
      <c r="BH33" s="13">
        <f t="shared" si="11"/>
        <v>18.018000000000001</v>
      </c>
      <c r="BI33" s="13">
        <f t="shared" si="4"/>
        <v>0</v>
      </c>
      <c r="BJ33" s="13">
        <f t="shared" si="4"/>
        <v>0</v>
      </c>
      <c r="BK33" s="13">
        <f t="shared" si="4"/>
        <v>0</v>
      </c>
      <c r="BL33" s="13">
        <f t="shared" si="4"/>
        <v>0</v>
      </c>
      <c r="BM33" s="13">
        <f t="shared" si="4"/>
        <v>0</v>
      </c>
      <c r="BN33" s="13">
        <f t="shared" si="4"/>
        <v>0</v>
      </c>
      <c r="BO33" s="13">
        <f t="shared" si="4"/>
        <v>0</v>
      </c>
      <c r="BP33" s="13">
        <f t="shared" si="4"/>
        <v>0</v>
      </c>
      <c r="BQ33" s="13">
        <f t="shared" si="4"/>
        <v>0</v>
      </c>
      <c r="BR33" s="13">
        <f t="shared" si="4"/>
        <v>0</v>
      </c>
      <c r="BS33" s="13">
        <f t="shared" si="4"/>
        <v>0</v>
      </c>
      <c r="BT33" s="13">
        <f t="shared" si="4"/>
        <v>0</v>
      </c>
      <c r="BU33" s="13">
        <f t="shared" si="4"/>
        <v>0</v>
      </c>
      <c r="BV33" s="14">
        <f t="shared" si="12"/>
        <v>18.018000000000001</v>
      </c>
      <c r="BW33">
        <f>+'Resultados Palta'!F33</f>
        <v>18.018000000000001</v>
      </c>
      <c r="BX33" s="25">
        <f t="shared" si="13"/>
        <v>0</v>
      </c>
    </row>
    <row r="34" spans="1:76" hidden="1" x14ac:dyDescent="0.3">
      <c r="B34" s="12">
        <v>44408</v>
      </c>
      <c r="C34" s="13">
        <f>+'Cálculos Palta'!D34</f>
        <v>0</v>
      </c>
      <c r="D34" s="13">
        <f>+'Cálculos Palta'!E34</f>
        <v>0</v>
      </c>
      <c r="E34" s="13">
        <f>+'Cálculos Palta'!F34+'Cálculos Palta'!G34</f>
        <v>417.56880000000001</v>
      </c>
      <c r="F34" s="13">
        <f>+'Cálculos Palta'!H34</f>
        <v>0</v>
      </c>
      <c r="G34" s="13">
        <f>+'Cálculos Palta'!I34+'Cálculos Palta'!J34+'Cálculos Palta'!K34+'Cálculos Palta'!L34+'Cálculos Palta'!M34</f>
        <v>0</v>
      </c>
      <c r="H34" s="13">
        <f>+'Cálculos Palta'!N34+'Cálculos Palta'!O34+'Cálculos Palta'!P34+'Cálculos Palta'!S34</f>
        <v>0</v>
      </c>
      <c r="I34" s="13">
        <f>+'Cálculos Palta'!Q34+'Cálculos Palta'!R34+'Cálculos Palta'!T34</f>
        <v>0</v>
      </c>
      <c r="J34" s="13">
        <f>+'Cálculos Palta'!U34+'Cálculos Palta'!V34+'Cálculos Palta'!Y34</f>
        <v>0</v>
      </c>
      <c r="K34" s="13">
        <f>+'Cálculos Palta'!W34+'Cálculos Palta'!X34+'Cálculos Palta'!Z34+'Cálculos Palta'!AA34</f>
        <v>0</v>
      </c>
      <c r="L34" s="13">
        <f>+'Cálculos Palta'!AB34</f>
        <v>0</v>
      </c>
      <c r="M34" s="13">
        <f>+'Cálculos Palta'!AC34+'Cálculos Palta'!AD34</f>
        <v>0</v>
      </c>
      <c r="N34" s="13">
        <f>+'Cálculos Palta'!AE34</f>
        <v>0</v>
      </c>
      <c r="O34" s="13">
        <f>+'Cálculos Palta'!AG34+'Cálculos Palta'!AH34+'Cálculos Palta'!AI34+'Cálculos Palta'!AJ34+'Cálculos Palta'!AK34+'Cálculos Palta'!AL34</f>
        <v>0</v>
      </c>
      <c r="P34" s="13">
        <f>+'Cálculos Palta'!AF34</f>
        <v>0</v>
      </c>
      <c r="Q34" s="14">
        <f t="shared" si="5"/>
        <v>417.56880000000001</v>
      </c>
      <c r="R34">
        <f>'Resultados Palta'!C34</f>
        <v>417.56880000000001</v>
      </c>
      <c r="S34" s="25">
        <f t="shared" si="6"/>
        <v>0</v>
      </c>
      <c r="U34" s="12">
        <v>44408</v>
      </c>
      <c r="V34" s="13">
        <f>+'Cálculos Palta'!D83</f>
        <v>0</v>
      </c>
      <c r="W34" s="13">
        <f>+'Cálculos Palta'!E83</f>
        <v>0</v>
      </c>
      <c r="X34" s="13">
        <f>+'Cálculos Palta'!F83+'Cálculos Palta'!G83</f>
        <v>0</v>
      </c>
      <c r="Y34" s="13">
        <f>+'Cálculos Palta'!H83</f>
        <v>0</v>
      </c>
      <c r="Z34" s="13">
        <f>+'Cálculos Palta'!I83+'Cálculos Palta'!J83+'Cálculos Palta'!K83+'Cálculos Palta'!L83+'Cálculos Palta'!M83</f>
        <v>0</v>
      </c>
      <c r="AA34" s="13">
        <f>+'Cálculos Palta'!N83+'Cálculos Palta'!O83+'Cálculos Palta'!P83+'Cálculos Palta'!S83</f>
        <v>0</v>
      </c>
      <c r="AB34" s="13">
        <f>+'Cálculos Palta'!Q83+'Cálculos Palta'!R83+'Cálculos Palta'!T83</f>
        <v>0</v>
      </c>
      <c r="AC34" s="13">
        <f>+'Cálculos Palta'!U83+'Cálculos Palta'!V83+'Cálculos Palta'!Y83</f>
        <v>0</v>
      </c>
      <c r="AD34" s="13">
        <f>+'Cálculos Palta'!W83+'Cálculos Palta'!X83+'Cálculos Palta'!Z83+'Cálculos Palta'!AA83</f>
        <v>0</v>
      </c>
      <c r="AE34" s="13">
        <f>+'Cálculos Palta'!AB83</f>
        <v>0</v>
      </c>
      <c r="AF34" s="13">
        <f>+'Cálculos Palta'!AC83+'Cálculos Palta'!AD83</f>
        <v>0</v>
      </c>
      <c r="AG34" s="13">
        <f>+'Cálculos Palta'!AE83</f>
        <v>0</v>
      </c>
      <c r="AH34" s="13">
        <f>+'Cálculos Palta'!AG83+'Cálculos Palta'!AH83+'Cálculos Palta'!AI83+'Cálculos Palta'!AJ83+'Cálculos Palta'!AK83+'Cálculos Palta'!AL83</f>
        <v>0</v>
      </c>
      <c r="AI34" s="13">
        <f>+'Cálculos Palta'!AF83</f>
        <v>0</v>
      </c>
      <c r="AJ34" s="14">
        <f t="shared" si="7"/>
        <v>0</v>
      </c>
      <c r="AK34">
        <f>+'Resultados Palta'!D34</f>
        <v>0</v>
      </c>
      <c r="AL34" s="25">
        <f t="shared" si="8"/>
        <v>0</v>
      </c>
      <c r="AN34" s="12">
        <v>44408</v>
      </c>
      <c r="AO34" s="13">
        <f>+'Cálculos Palta'!D132</f>
        <v>0</v>
      </c>
      <c r="AP34" s="13">
        <f>+'Cálculos Palta'!E132</f>
        <v>0</v>
      </c>
      <c r="AQ34" s="13">
        <f>+'Cálculos Palta'!F132+'Cálculos Palta'!G132</f>
        <v>0</v>
      </c>
      <c r="AR34" s="13">
        <f>+'Cálculos Palta'!H132</f>
        <v>0</v>
      </c>
      <c r="AS34" s="13">
        <f>+'Cálculos Palta'!I132+'Cálculos Palta'!J132+'Cálculos Palta'!K132+'Cálculos Palta'!L132+'Cálculos Palta'!M132</f>
        <v>0</v>
      </c>
      <c r="AT34" s="13">
        <f>+'Cálculos Palta'!N132+'Cálculos Palta'!O132+'Cálculos Palta'!P132+'Cálculos Palta'!S132</f>
        <v>0</v>
      </c>
      <c r="AU34" s="13">
        <f>+'Cálculos Palta'!Q132+'Cálculos Palta'!R132+'Cálculos Palta'!T132</f>
        <v>0</v>
      </c>
      <c r="AV34" s="13">
        <f>+'Cálculos Palta'!U132+'Cálculos Palta'!V132+'Cálculos Palta'!Y132</f>
        <v>0</v>
      </c>
      <c r="AW34" s="13">
        <f>+'Cálculos Palta'!W132+'Cálculos Palta'!X132+'Cálculos Palta'!Z132+'Cálculos Palta'!AA132</f>
        <v>0</v>
      </c>
      <c r="AX34" s="13">
        <f>+'Cálculos Palta'!AB132</f>
        <v>0</v>
      </c>
      <c r="AY34" s="13">
        <f>+'Cálculos Palta'!AC132+'Cálculos Palta'!AD132</f>
        <v>0</v>
      </c>
      <c r="AZ34" s="13">
        <f>+'Cálculos Palta'!AE132</f>
        <v>0</v>
      </c>
      <c r="BA34" s="13">
        <f>+'Cálculos Palta'!AG132+'Cálculos Palta'!AH132+'Cálculos Palta'!AI132+'Cálculos Palta'!AJ132+'Cálculos Palta'!AK132+'Cálculos Palta'!AL132</f>
        <v>0</v>
      </c>
      <c r="BB34" s="13">
        <f>+'Cálculos Palta'!AF132</f>
        <v>0</v>
      </c>
      <c r="BC34" s="14">
        <f t="shared" si="9"/>
        <v>0</v>
      </c>
      <c r="BD34">
        <f>+'Resultados Palta'!E34</f>
        <v>0</v>
      </c>
      <c r="BE34" s="25">
        <f t="shared" si="10"/>
        <v>0</v>
      </c>
      <c r="BG34" s="12">
        <v>44408</v>
      </c>
      <c r="BH34" s="13">
        <f t="shared" si="11"/>
        <v>0</v>
      </c>
      <c r="BI34" s="13">
        <f t="shared" si="4"/>
        <v>0</v>
      </c>
      <c r="BJ34" s="13">
        <f t="shared" si="4"/>
        <v>417.56880000000001</v>
      </c>
      <c r="BK34" s="13">
        <f t="shared" si="4"/>
        <v>0</v>
      </c>
      <c r="BL34" s="13">
        <f t="shared" si="4"/>
        <v>0</v>
      </c>
      <c r="BM34" s="13">
        <f t="shared" si="4"/>
        <v>0</v>
      </c>
      <c r="BN34" s="13">
        <f t="shared" si="4"/>
        <v>0</v>
      </c>
      <c r="BO34" s="13">
        <f t="shared" si="4"/>
        <v>0</v>
      </c>
      <c r="BP34" s="13">
        <f t="shared" si="4"/>
        <v>0</v>
      </c>
      <c r="BQ34" s="13">
        <f t="shared" si="4"/>
        <v>0</v>
      </c>
      <c r="BR34" s="13">
        <f t="shared" si="4"/>
        <v>0</v>
      </c>
      <c r="BS34" s="13">
        <f t="shared" si="4"/>
        <v>0</v>
      </c>
      <c r="BT34" s="13">
        <f t="shared" si="4"/>
        <v>0</v>
      </c>
      <c r="BU34" s="13">
        <f t="shared" si="4"/>
        <v>0</v>
      </c>
      <c r="BV34" s="14">
        <f t="shared" si="12"/>
        <v>417.56880000000001</v>
      </c>
      <c r="BW34">
        <f>+'Resultados Palta'!F34</f>
        <v>417.56880000000001</v>
      </c>
      <c r="BX34" s="25">
        <f t="shared" si="13"/>
        <v>0</v>
      </c>
    </row>
    <row r="35" spans="1:76" hidden="1" x14ac:dyDescent="0.3">
      <c r="B35" s="12">
        <v>44439</v>
      </c>
      <c r="C35" s="13">
        <f>+'Cálculos Palta'!D35</f>
        <v>0</v>
      </c>
      <c r="D35" s="13">
        <f>+'Cálculos Palta'!E35</f>
        <v>0</v>
      </c>
      <c r="E35" s="13">
        <f>+'Cálculos Palta'!F35+'Cálculos Palta'!G35</f>
        <v>417.56880000000001</v>
      </c>
      <c r="F35" s="13">
        <f>+'Cálculos Palta'!H35</f>
        <v>0</v>
      </c>
      <c r="G35" s="13">
        <f>+'Cálculos Palta'!I35+'Cálculos Palta'!J35+'Cálculos Palta'!K35+'Cálculos Palta'!L35+'Cálculos Palta'!M35</f>
        <v>0</v>
      </c>
      <c r="H35" s="13">
        <f>+'Cálculos Palta'!N35+'Cálculos Palta'!O35+'Cálculos Palta'!P35+'Cálculos Palta'!S35</f>
        <v>0</v>
      </c>
      <c r="I35" s="13">
        <f>+'Cálculos Palta'!Q35+'Cálculos Palta'!R35+'Cálculos Palta'!T35</f>
        <v>0</v>
      </c>
      <c r="J35" s="13">
        <f>+'Cálculos Palta'!U35+'Cálculos Palta'!V35+'Cálculos Palta'!Y35</f>
        <v>0</v>
      </c>
      <c r="K35" s="13">
        <f>+'Cálculos Palta'!W35+'Cálculos Palta'!X35+'Cálculos Palta'!Z35+'Cálculos Palta'!AA35</f>
        <v>0</v>
      </c>
      <c r="L35" s="13">
        <f>+'Cálculos Palta'!AB35</f>
        <v>0</v>
      </c>
      <c r="M35" s="13">
        <f>+'Cálculos Palta'!AC35+'Cálculos Palta'!AD35</f>
        <v>0</v>
      </c>
      <c r="N35" s="13">
        <f>+'Cálculos Palta'!AE35</f>
        <v>0</v>
      </c>
      <c r="O35" s="13">
        <f>+'Cálculos Palta'!AG35+'Cálculos Palta'!AH35+'Cálculos Palta'!AI35+'Cálculos Palta'!AJ35+'Cálculos Palta'!AK35+'Cálculos Palta'!AL35</f>
        <v>0</v>
      </c>
      <c r="P35" s="13">
        <f>+'Cálculos Palta'!AF35</f>
        <v>0</v>
      </c>
      <c r="Q35" s="14">
        <f t="shared" si="5"/>
        <v>417.56880000000001</v>
      </c>
      <c r="R35">
        <f>'Resultados Palta'!C35</f>
        <v>417.56880000000001</v>
      </c>
      <c r="S35" s="25">
        <f t="shared" si="6"/>
        <v>0</v>
      </c>
      <c r="U35" s="12">
        <v>44439</v>
      </c>
      <c r="V35" s="13">
        <f>+'Cálculos Palta'!D84</f>
        <v>23.94</v>
      </c>
      <c r="W35" s="13">
        <f>+'Cálculos Palta'!E84</f>
        <v>0</v>
      </c>
      <c r="X35" s="13">
        <f>+'Cálculos Palta'!F84+'Cálculos Palta'!G84</f>
        <v>0</v>
      </c>
      <c r="Y35" s="13">
        <f>+'Cálculos Palta'!H84</f>
        <v>0</v>
      </c>
      <c r="Z35" s="13">
        <f>+'Cálculos Palta'!I84+'Cálculos Palta'!J84+'Cálculos Palta'!K84+'Cálculos Palta'!L84+'Cálculos Palta'!M84</f>
        <v>0</v>
      </c>
      <c r="AA35" s="13">
        <f>+'Cálculos Palta'!N84+'Cálculos Palta'!O84+'Cálculos Palta'!P84+'Cálculos Palta'!S84</f>
        <v>0</v>
      </c>
      <c r="AB35" s="13">
        <f>+'Cálculos Palta'!Q84+'Cálculos Palta'!R84+'Cálculos Palta'!T84</f>
        <v>0</v>
      </c>
      <c r="AC35" s="13">
        <f>+'Cálculos Palta'!U84+'Cálculos Palta'!V84+'Cálculos Palta'!Y84</f>
        <v>0</v>
      </c>
      <c r="AD35" s="13">
        <f>+'Cálculos Palta'!W84+'Cálculos Palta'!X84+'Cálculos Palta'!Z84+'Cálculos Palta'!AA84</f>
        <v>0</v>
      </c>
      <c r="AE35" s="13">
        <f>+'Cálculos Palta'!AB84</f>
        <v>0</v>
      </c>
      <c r="AF35" s="13">
        <f>+'Cálculos Palta'!AC84+'Cálculos Palta'!AD84</f>
        <v>0</v>
      </c>
      <c r="AG35" s="13">
        <f>+'Cálculos Palta'!AE84</f>
        <v>0</v>
      </c>
      <c r="AH35" s="13">
        <f>+'Cálculos Palta'!AG84+'Cálculos Palta'!AH84+'Cálculos Palta'!AI84+'Cálculos Palta'!AJ84+'Cálculos Palta'!AK84+'Cálculos Palta'!AL84</f>
        <v>0</v>
      </c>
      <c r="AI35" s="13">
        <f>+'Cálculos Palta'!AF84</f>
        <v>0</v>
      </c>
      <c r="AJ35" s="14">
        <f t="shared" si="7"/>
        <v>23.94</v>
      </c>
      <c r="AK35">
        <f>+'Resultados Palta'!D35</f>
        <v>23.94</v>
      </c>
      <c r="AL35" s="25">
        <f t="shared" si="8"/>
        <v>0</v>
      </c>
      <c r="AN35" s="12">
        <v>44439</v>
      </c>
      <c r="AO35" s="13">
        <f>+'Cálculos Palta'!D133</f>
        <v>0</v>
      </c>
      <c r="AP35" s="13">
        <f>+'Cálculos Palta'!E133</f>
        <v>0</v>
      </c>
      <c r="AQ35" s="13">
        <f>+'Cálculos Palta'!F133+'Cálculos Palta'!G133</f>
        <v>0</v>
      </c>
      <c r="AR35" s="13">
        <f>+'Cálculos Palta'!H133</f>
        <v>0</v>
      </c>
      <c r="AS35" s="13">
        <f>+'Cálculos Palta'!I133+'Cálculos Palta'!J133+'Cálculos Palta'!K133+'Cálculos Palta'!L133+'Cálculos Palta'!M133</f>
        <v>0</v>
      </c>
      <c r="AT35" s="13">
        <f>+'Cálculos Palta'!N133+'Cálculos Palta'!O133+'Cálculos Palta'!P133+'Cálculos Palta'!S133</f>
        <v>0</v>
      </c>
      <c r="AU35" s="13">
        <f>+'Cálculos Palta'!Q133+'Cálculos Palta'!R133+'Cálculos Palta'!T133</f>
        <v>0</v>
      </c>
      <c r="AV35" s="13">
        <f>+'Cálculos Palta'!U133+'Cálculos Palta'!V133+'Cálculos Palta'!Y133</f>
        <v>0</v>
      </c>
      <c r="AW35" s="13">
        <f>+'Cálculos Palta'!W133+'Cálculos Palta'!X133+'Cálculos Palta'!Z133+'Cálculos Palta'!AA133</f>
        <v>0</v>
      </c>
      <c r="AX35" s="13">
        <f>+'Cálculos Palta'!AB133</f>
        <v>0</v>
      </c>
      <c r="AY35" s="13">
        <f>+'Cálculos Palta'!AC133+'Cálculos Palta'!AD133</f>
        <v>0</v>
      </c>
      <c r="AZ35" s="13">
        <f>+'Cálculos Palta'!AE133</f>
        <v>0</v>
      </c>
      <c r="BA35" s="13">
        <f>+'Cálculos Palta'!AG133+'Cálculos Palta'!AH133+'Cálculos Palta'!AI133+'Cálculos Palta'!AJ133+'Cálculos Palta'!AK133+'Cálculos Palta'!AL133</f>
        <v>0</v>
      </c>
      <c r="BB35" s="13">
        <f>+'Cálculos Palta'!AF133</f>
        <v>0</v>
      </c>
      <c r="BC35" s="14">
        <f t="shared" si="9"/>
        <v>0</v>
      </c>
      <c r="BD35">
        <f>+'Resultados Palta'!E35</f>
        <v>0</v>
      </c>
      <c r="BE35" s="25">
        <f t="shared" si="10"/>
        <v>0</v>
      </c>
      <c r="BG35" s="12">
        <v>44439</v>
      </c>
      <c r="BH35" s="13">
        <f t="shared" si="11"/>
        <v>23.94</v>
      </c>
      <c r="BI35" s="13">
        <f t="shared" si="4"/>
        <v>0</v>
      </c>
      <c r="BJ35" s="13">
        <f t="shared" si="4"/>
        <v>417.56880000000001</v>
      </c>
      <c r="BK35" s="13">
        <f t="shared" si="4"/>
        <v>0</v>
      </c>
      <c r="BL35" s="13">
        <f t="shared" si="4"/>
        <v>0</v>
      </c>
      <c r="BM35" s="13">
        <f t="shared" si="4"/>
        <v>0</v>
      </c>
      <c r="BN35" s="13">
        <f t="shared" si="4"/>
        <v>0</v>
      </c>
      <c r="BO35" s="13">
        <f t="shared" si="4"/>
        <v>0</v>
      </c>
      <c r="BP35" s="13">
        <f t="shared" si="4"/>
        <v>0</v>
      </c>
      <c r="BQ35" s="13">
        <f t="shared" si="4"/>
        <v>0</v>
      </c>
      <c r="BR35" s="13">
        <f t="shared" si="4"/>
        <v>0</v>
      </c>
      <c r="BS35" s="13">
        <f t="shared" si="4"/>
        <v>0</v>
      </c>
      <c r="BT35" s="13">
        <f t="shared" si="4"/>
        <v>0</v>
      </c>
      <c r="BU35" s="13">
        <f t="shared" si="4"/>
        <v>0</v>
      </c>
      <c r="BV35" s="14">
        <f t="shared" si="12"/>
        <v>441.50880000000001</v>
      </c>
      <c r="BW35">
        <f>+'Resultados Palta'!F35</f>
        <v>441.50880000000001</v>
      </c>
      <c r="BX35" s="25">
        <f t="shared" si="13"/>
        <v>0</v>
      </c>
    </row>
    <row r="36" spans="1:76" hidden="1" x14ac:dyDescent="0.3">
      <c r="B36" s="12">
        <v>44469</v>
      </c>
      <c r="C36" s="13">
        <f>+'Cálculos Palta'!D36</f>
        <v>0</v>
      </c>
      <c r="D36" s="13">
        <f>+'Cálculos Palta'!E36</f>
        <v>0</v>
      </c>
      <c r="E36" s="13">
        <f>+'Cálculos Palta'!F36+'Cálculos Palta'!G36</f>
        <v>19103.6191874</v>
      </c>
      <c r="F36" s="13">
        <f>+'Cálculos Palta'!H36</f>
        <v>0</v>
      </c>
      <c r="G36" s="13">
        <f>+'Cálculos Palta'!I36+'Cálculos Palta'!J36+'Cálculos Palta'!K36+'Cálculos Palta'!L36+'Cálculos Palta'!M36</f>
        <v>1525.797</v>
      </c>
      <c r="H36" s="13">
        <f>+'Cálculos Palta'!N36+'Cálculos Palta'!O36+'Cálculos Palta'!P36+'Cálculos Palta'!S36</f>
        <v>72.327402000000006</v>
      </c>
      <c r="I36" s="13">
        <f>+'Cálculos Palta'!Q36+'Cálculos Palta'!R36+'Cálculos Palta'!T36</f>
        <v>240.62884560000001</v>
      </c>
      <c r="J36" s="13">
        <f>+'Cálculos Palta'!U36+'Cálculos Palta'!V36+'Cálculos Palta'!Y36</f>
        <v>102.28118000000001</v>
      </c>
      <c r="K36" s="13">
        <f>+'Cálculos Palta'!W36+'Cálculos Palta'!X36+'Cálculos Palta'!Z36+'Cálculos Palta'!AA36</f>
        <v>103.27173464000001</v>
      </c>
      <c r="L36" s="13">
        <f>+'Cálculos Palta'!AB36</f>
        <v>0</v>
      </c>
      <c r="M36" s="13">
        <f>+'Cálculos Palta'!AC36+'Cálculos Palta'!AD36</f>
        <v>0</v>
      </c>
      <c r="N36" s="13">
        <f>+'Cálculos Palta'!AE36</f>
        <v>0</v>
      </c>
      <c r="O36" s="13">
        <f>+'Cálculos Palta'!AG36+'Cálculos Palta'!AH36+'Cálculos Palta'!AI36+'Cálculos Palta'!AJ36+'Cálculos Palta'!AK36+'Cálculos Palta'!AL36</f>
        <v>0</v>
      </c>
      <c r="P36" s="13">
        <f>+'Cálculos Palta'!AF36</f>
        <v>0</v>
      </c>
      <c r="Q36" s="14">
        <f t="shared" si="5"/>
        <v>21147.925349639998</v>
      </c>
      <c r="R36">
        <f>'Resultados Palta'!C36</f>
        <v>21147.925349640005</v>
      </c>
      <c r="S36" s="25">
        <f t="shared" si="6"/>
        <v>0</v>
      </c>
      <c r="U36" s="12">
        <v>44469</v>
      </c>
      <c r="V36" s="13">
        <f>+'Cálculos Palta'!D85</f>
        <v>2.3940000000000001</v>
      </c>
      <c r="W36" s="13">
        <f>+'Cálculos Palta'!E85</f>
        <v>0</v>
      </c>
      <c r="X36" s="13">
        <f>+'Cálculos Palta'!F85+'Cálculos Palta'!G85</f>
        <v>0</v>
      </c>
      <c r="Y36" s="13">
        <f>+'Cálculos Palta'!H85</f>
        <v>0</v>
      </c>
      <c r="Z36" s="13">
        <f>+'Cálculos Palta'!I85+'Cálculos Palta'!J85+'Cálculos Palta'!K85+'Cálculos Palta'!L85+'Cálculos Palta'!M85</f>
        <v>0</v>
      </c>
      <c r="AA36" s="13">
        <f>+'Cálculos Palta'!N85+'Cálculos Palta'!O85+'Cálculos Palta'!P85+'Cálculos Palta'!S85</f>
        <v>0</v>
      </c>
      <c r="AB36" s="13">
        <f>+'Cálculos Palta'!Q85+'Cálculos Palta'!R85+'Cálculos Palta'!T85</f>
        <v>0</v>
      </c>
      <c r="AC36" s="13">
        <f>+'Cálculos Palta'!U85+'Cálculos Palta'!V85+'Cálculos Palta'!Y85</f>
        <v>0</v>
      </c>
      <c r="AD36" s="13">
        <f>+'Cálculos Palta'!W85+'Cálculos Palta'!X85+'Cálculos Palta'!Z85+'Cálculos Palta'!AA85</f>
        <v>0</v>
      </c>
      <c r="AE36" s="13">
        <f>+'Cálculos Palta'!AB85</f>
        <v>0</v>
      </c>
      <c r="AF36" s="13">
        <f>+'Cálculos Palta'!AC85+'Cálculos Palta'!AD85</f>
        <v>0</v>
      </c>
      <c r="AG36" s="13">
        <f>+'Cálculos Palta'!AE85</f>
        <v>0</v>
      </c>
      <c r="AH36" s="13">
        <f>+'Cálculos Palta'!AG85+'Cálculos Palta'!AH85+'Cálculos Palta'!AI85+'Cálculos Palta'!AJ85+'Cálculos Palta'!AK85+'Cálculos Palta'!AL85</f>
        <v>0</v>
      </c>
      <c r="AI36" s="13">
        <f>+'Cálculos Palta'!AF85</f>
        <v>0</v>
      </c>
      <c r="AJ36" s="14">
        <f t="shared" si="7"/>
        <v>2.3940000000000001</v>
      </c>
      <c r="AK36">
        <f>+'Resultados Palta'!D36</f>
        <v>2.3940000000000001</v>
      </c>
      <c r="AL36" s="25">
        <f t="shared" si="8"/>
        <v>0</v>
      </c>
      <c r="AN36" s="12">
        <v>44469</v>
      </c>
      <c r="AO36" s="13">
        <f>+'Cálculos Palta'!D134</f>
        <v>0</v>
      </c>
      <c r="AP36" s="13">
        <f>+'Cálculos Palta'!E134</f>
        <v>0</v>
      </c>
      <c r="AQ36" s="13">
        <f>+'Cálculos Palta'!F134+'Cálculos Palta'!G134</f>
        <v>0</v>
      </c>
      <c r="AR36" s="13">
        <f>+'Cálculos Palta'!H134</f>
        <v>0</v>
      </c>
      <c r="AS36" s="13">
        <f>+'Cálculos Palta'!I134+'Cálculos Palta'!J134+'Cálculos Palta'!K134+'Cálculos Palta'!L134+'Cálculos Palta'!M134</f>
        <v>93439.63949999999</v>
      </c>
      <c r="AT36" s="13">
        <f>+'Cálculos Palta'!N134+'Cálculos Palta'!O134+'Cálculos Palta'!P134+'Cálculos Palta'!S134</f>
        <v>3662.2623899999999</v>
      </c>
      <c r="AU36" s="13">
        <f>+'Cálculos Palta'!Q134+'Cálculos Palta'!R134+'Cálculos Palta'!T134</f>
        <v>1323.5662</v>
      </c>
      <c r="AV36" s="13">
        <f>+'Cálculos Palta'!U134+'Cálculos Palta'!V134+'Cálculos Palta'!Y134</f>
        <v>659.75250666000011</v>
      </c>
      <c r="AW36" s="13">
        <f>+'Cálculos Palta'!W134+'Cálculos Palta'!X134+'Cálculos Palta'!Z134+'Cálculos Palta'!AA134</f>
        <v>1099.9514800000002</v>
      </c>
      <c r="AX36" s="13">
        <f>+'Cálculos Palta'!AB134</f>
        <v>0</v>
      </c>
      <c r="AY36" s="13">
        <f>+'Cálculos Palta'!AC134+'Cálculos Palta'!AD134</f>
        <v>745057.56780000008</v>
      </c>
      <c r="AZ36" s="13">
        <f>+'Cálculos Palta'!AE134</f>
        <v>0</v>
      </c>
      <c r="BA36" s="13">
        <f>+'Cálculos Palta'!AG134+'Cálculos Palta'!AH134+'Cálculos Palta'!AI134+'Cálculos Palta'!AJ134+'Cálculos Palta'!AK134+'Cálculos Palta'!AL134</f>
        <v>0</v>
      </c>
      <c r="BB36" s="13">
        <f>+'Cálculos Palta'!AF134</f>
        <v>0</v>
      </c>
      <c r="BC36" s="14">
        <f t="shared" si="9"/>
        <v>845242.73987666005</v>
      </c>
      <c r="BD36">
        <f>+'Resultados Palta'!E36</f>
        <v>845242.73987666005</v>
      </c>
      <c r="BE36" s="25">
        <f t="shared" si="10"/>
        <v>0</v>
      </c>
      <c r="BG36" s="12">
        <v>44469</v>
      </c>
      <c r="BH36" s="13">
        <f t="shared" si="11"/>
        <v>2.3940000000000001</v>
      </c>
      <c r="BI36" s="13">
        <f t="shared" si="4"/>
        <v>0</v>
      </c>
      <c r="BJ36" s="13">
        <f t="shared" si="4"/>
        <v>19103.6191874</v>
      </c>
      <c r="BK36" s="13">
        <f t="shared" si="4"/>
        <v>0</v>
      </c>
      <c r="BL36" s="13">
        <f t="shared" si="4"/>
        <v>94965.436499999996</v>
      </c>
      <c r="BM36" s="13">
        <f t="shared" si="4"/>
        <v>3734.5897919999998</v>
      </c>
      <c r="BN36" s="13">
        <f t="shared" si="4"/>
        <v>1564.1950456</v>
      </c>
      <c r="BO36" s="13">
        <f t="shared" si="4"/>
        <v>762.03368666000006</v>
      </c>
      <c r="BP36" s="13">
        <f t="shared" si="4"/>
        <v>1203.2232146400002</v>
      </c>
      <c r="BQ36" s="13">
        <f t="shared" si="4"/>
        <v>0</v>
      </c>
      <c r="BR36" s="13">
        <f t="shared" si="4"/>
        <v>745057.56780000008</v>
      </c>
      <c r="BS36" s="13">
        <f t="shared" si="4"/>
        <v>0</v>
      </c>
      <c r="BT36" s="13">
        <f t="shared" si="4"/>
        <v>0</v>
      </c>
      <c r="BU36" s="13">
        <f t="shared" si="4"/>
        <v>0</v>
      </c>
      <c r="BV36" s="14">
        <f t="shared" si="12"/>
        <v>866393.0592263001</v>
      </c>
      <c r="BW36">
        <f>+'Resultados Palta'!F36</f>
        <v>866393.0592263001</v>
      </c>
      <c r="BX36" s="25">
        <f t="shared" si="13"/>
        <v>0</v>
      </c>
    </row>
    <row r="37" spans="1:76" hidden="1" x14ac:dyDescent="0.3">
      <c r="B37" s="12">
        <v>44500</v>
      </c>
      <c r="C37" s="13">
        <f>+'Cálculos Palta'!D37</f>
        <v>0</v>
      </c>
      <c r="D37" s="13">
        <f>+'Cálculos Palta'!E37</f>
        <v>0</v>
      </c>
      <c r="E37" s="13">
        <f>+'Cálculos Palta'!F37+'Cálculos Palta'!G37</f>
        <v>477.81664999999998</v>
      </c>
      <c r="F37" s="13">
        <f>+'Cálculos Palta'!H37</f>
        <v>0</v>
      </c>
      <c r="G37" s="13">
        <f>+'Cálculos Palta'!I37+'Cálculos Palta'!J37+'Cálculos Palta'!K37+'Cálculos Palta'!L37+'Cálculos Palta'!M37</f>
        <v>1103.602032</v>
      </c>
      <c r="H37" s="13">
        <f>+'Cálculos Palta'!N37+'Cálculos Palta'!O37+'Cálculos Palta'!P37+'Cálculos Palta'!S37</f>
        <v>78.361733650000005</v>
      </c>
      <c r="I37" s="13">
        <f>+'Cálculos Palta'!Q37+'Cálculos Palta'!R37+'Cálculos Palta'!T37</f>
        <v>140.35823100000002</v>
      </c>
      <c r="J37" s="13">
        <f>+'Cálculos Palta'!U37+'Cálculos Palta'!V37+'Cálculos Palta'!Y37</f>
        <v>175.53314</v>
      </c>
      <c r="K37" s="13">
        <f>+'Cálculos Palta'!W37+'Cálculos Palta'!X37+'Cálculos Palta'!Z37+'Cálculos Palta'!AA37</f>
        <v>190.75288</v>
      </c>
      <c r="L37" s="13">
        <f>+'Cálculos Palta'!AB37</f>
        <v>0</v>
      </c>
      <c r="M37" s="13">
        <f>+'Cálculos Palta'!AC37+'Cálculos Palta'!AD37</f>
        <v>0</v>
      </c>
      <c r="N37" s="13">
        <f>+'Cálculos Palta'!AE37</f>
        <v>0</v>
      </c>
      <c r="O37" s="13">
        <f>+'Cálculos Palta'!AG37+'Cálculos Palta'!AH37+'Cálculos Palta'!AI37+'Cálculos Palta'!AJ37+'Cálculos Palta'!AK37+'Cálculos Palta'!AL37</f>
        <v>0</v>
      </c>
      <c r="P37" s="13">
        <f>+'Cálculos Palta'!AF37</f>
        <v>0</v>
      </c>
      <c r="Q37" s="14">
        <f t="shared" si="5"/>
        <v>2166.4246666499998</v>
      </c>
      <c r="R37">
        <f>'Resultados Palta'!C37</f>
        <v>2166.4246666499994</v>
      </c>
      <c r="S37" s="25">
        <f t="shared" si="6"/>
        <v>0</v>
      </c>
      <c r="U37" s="12">
        <v>44500</v>
      </c>
      <c r="V37" s="13">
        <f>+'Cálculos Palta'!D86</f>
        <v>0</v>
      </c>
      <c r="W37" s="13">
        <f>+'Cálculos Palta'!E86</f>
        <v>0</v>
      </c>
      <c r="X37" s="13">
        <f>+'Cálculos Palta'!F86+'Cálculos Palta'!G86</f>
        <v>0</v>
      </c>
      <c r="Y37" s="13">
        <f>+'Cálculos Palta'!H86</f>
        <v>0</v>
      </c>
      <c r="Z37" s="13">
        <f>+'Cálculos Palta'!I86+'Cálculos Palta'!J86+'Cálculos Palta'!K86+'Cálculos Palta'!L86+'Cálculos Palta'!M86</f>
        <v>0</v>
      </c>
      <c r="AA37" s="13">
        <f>+'Cálculos Palta'!N86+'Cálculos Palta'!O86+'Cálculos Palta'!P86+'Cálculos Palta'!S86</f>
        <v>0</v>
      </c>
      <c r="AB37" s="13">
        <f>+'Cálculos Palta'!Q86+'Cálculos Palta'!R86+'Cálculos Palta'!T86</f>
        <v>0</v>
      </c>
      <c r="AC37" s="13">
        <f>+'Cálculos Palta'!U86+'Cálculos Palta'!V86+'Cálculos Palta'!Y86</f>
        <v>0</v>
      </c>
      <c r="AD37" s="13">
        <f>+'Cálculos Palta'!W86+'Cálculos Palta'!X86+'Cálculos Palta'!Z86+'Cálculos Palta'!AA86</f>
        <v>0</v>
      </c>
      <c r="AE37" s="13">
        <f>+'Cálculos Palta'!AB86</f>
        <v>0</v>
      </c>
      <c r="AF37" s="13">
        <f>+'Cálculos Palta'!AC86+'Cálculos Palta'!AD86</f>
        <v>0</v>
      </c>
      <c r="AG37" s="13">
        <f>+'Cálculos Palta'!AE86</f>
        <v>0</v>
      </c>
      <c r="AH37" s="13">
        <f>+'Cálculos Palta'!AG86+'Cálculos Palta'!AH86+'Cálculos Palta'!AI86+'Cálculos Palta'!AJ86+'Cálculos Palta'!AK86+'Cálculos Palta'!AL86</f>
        <v>0</v>
      </c>
      <c r="AI37" s="13">
        <f>+'Cálculos Palta'!AF86</f>
        <v>0</v>
      </c>
      <c r="AJ37" s="14">
        <f t="shared" si="7"/>
        <v>0</v>
      </c>
      <c r="AK37">
        <f>+'Resultados Palta'!D37</f>
        <v>0</v>
      </c>
      <c r="AL37" s="25">
        <f t="shared" si="8"/>
        <v>0</v>
      </c>
      <c r="AN37" s="12">
        <v>44500</v>
      </c>
      <c r="AO37" s="13">
        <f>+'Cálculos Palta'!D135</f>
        <v>0</v>
      </c>
      <c r="AP37" s="13">
        <f>+'Cálculos Palta'!E135</f>
        <v>0</v>
      </c>
      <c r="AQ37" s="13">
        <f>+'Cálculos Palta'!F135+'Cálculos Palta'!G135</f>
        <v>0</v>
      </c>
      <c r="AR37" s="13">
        <f>+'Cálculos Palta'!H135</f>
        <v>0</v>
      </c>
      <c r="AS37" s="13">
        <f>+'Cálculos Palta'!I135+'Cálculos Palta'!J135+'Cálculos Palta'!K135+'Cálculos Palta'!L135+'Cálculos Palta'!M135</f>
        <v>8724.1326939999999</v>
      </c>
      <c r="AT37" s="13">
        <f>+'Cálculos Palta'!N135+'Cálculos Palta'!O135+'Cálculos Palta'!P135+'Cálculos Palta'!S135</f>
        <v>3841.80641135</v>
      </c>
      <c r="AU37" s="13">
        <f>+'Cálculos Palta'!Q135+'Cálculos Palta'!R135+'Cálculos Palta'!T135</f>
        <v>666.22352999999998</v>
      </c>
      <c r="AV37" s="13">
        <f>+'Cálculos Palta'!U135+'Cálculos Palta'!V135+'Cálculos Palta'!Y135</f>
        <v>1130.1048627</v>
      </c>
      <c r="AW37" s="13">
        <f>+'Cálculos Palta'!W135+'Cálculos Palta'!X135+'Cálculos Palta'!Z135+'Cálculos Palta'!AA135</f>
        <v>2366.0711999999999</v>
      </c>
      <c r="AX37" s="13">
        <f>+'Cálculos Palta'!AB135</f>
        <v>807.22980000000007</v>
      </c>
      <c r="AY37" s="13">
        <f>+'Cálculos Palta'!AC135+'Cálculos Palta'!AD135</f>
        <v>40214.762640000001</v>
      </c>
      <c r="AZ37" s="13">
        <f>+'Cálculos Palta'!AE135</f>
        <v>0</v>
      </c>
      <c r="BA37" s="13">
        <f>+'Cálculos Palta'!AG135+'Cálculos Palta'!AH135+'Cálculos Palta'!AI135+'Cálculos Palta'!AJ135+'Cálculos Palta'!AK135+'Cálculos Palta'!AL135</f>
        <v>0</v>
      </c>
      <c r="BB37" s="13">
        <f>+'Cálculos Palta'!AF135</f>
        <v>0</v>
      </c>
      <c r="BC37" s="14">
        <f t="shared" si="9"/>
        <v>57750.331138050002</v>
      </c>
      <c r="BD37">
        <f>+'Resultados Palta'!E37</f>
        <v>57750.331138050002</v>
      </c>
      <c r="BE37" s="25">
        <f t="shared" si="10"/>
        <v>0</v>
      </c>
      <c r="BG37" s="12">
        <v>44500</v>
      </c>
      <c r="BH37" s="13">
        <f t="shared" si="11"/>
        <v>0</v>
      </c>
      <c r="BI37" s="13">
        <f t="shared" si="4"/>
        <v>0</v>
      </c>
      <c r="BJ37" s="13">
        <f t="shared" si="4"/>
        <v>477.81664999999998</v>
      </c>
      <c r="BK37" s="13">
        <f t="shared" si="4"/>
        <v>0</v>
      </c>
      <c r="BL37" s="13">
        <f t="shared" si="4"/>
        <v>9827.7347260000006</v>
      </c>
      <c r="BM37" s="13">
        <f t="shared" si="4"/>
        <v>3920.1681450000001</v>
      </c>
      <c r="BN37" s="13">
        <f t="shared" si="4"/>
        <v>806.58176100000003</v>
      </c>
      <c r="BO37" s="13">
        <f t="shared" si="4"/>
        <v>1305.6380027</v>
      </c>
      <c r="BP37" s="13">
        <f t="shared" si="4"/>
        <v>2556.8240799999999</v>
      </c>
      <c r="BQ37" s="13">
        <f t="shared" si="4"/>
        <v>807.22980000000007</v>
      </c>
      <c r="BR37" s="13">
        <f t="shared" si="4"/>
        <v>40214.762640000001</v>
      </c>
      <c r="BS37" s="13">
        <f t="shared" si="4"/>
        <v>0</v>
      </c>
      <c r="BT37" s="13">
        <f t="shared" si="4"/>
        <v>0</v>
      </c>
      <c r="BU37" s="13">
        <f t="shared" si="4"/>
        <v>0</v>
      </c>
      <c r="BV37" s="14">
        <f t="shared" si="12"/>
        <v>59916.755804700006</v>
      </c>
      <c r="BW37">
        <f>+'Resultados Palta'!F37</f>
        <v>59916.755804699998</v>
      </c>
      <c r="BX37" s="25">
        <f t="shared" si="13"/>
        <v>0</v>
      </c>
    </row>
    <row r="38" spans="1:76" hidden="1" x14ac:dyDescent="0.3">
      <c r="B38" s="12">
        <v>44530</v>
      </c>
      <c r="C38" s="13">
        <f>+'Cálculos Palta'!D38</f>
        <v>0</v>
      </c>
      <c r="D38" s="13">
        <f>+'Cálculos Palta'!E38</f>
        <v>0</v>
      </c>
      <c r="E38" s="13">
        <f>+'Cálculos Palta'!F38+'Cálculos Palta'!G38</f>
        <v>6750.4613049</v>
      </c>
      <c r="F38" s="13">
        <f>+'Cálculos Palta'!H38</f>
        <v>0</v>
      </c>
      <c r="G38" s="13">
        <f>+'Cálculos Palta'!I38+'Cálculos Palta'!J38+'Cálculos Palta'!K38+'Cálculos Palta'!L38+'Cálculos Palta'!M38</f>
        <v>1302.662556</v>
      </c>
      <c r="H38" s="13">
        <f>+'Cálculos Palta'!N38+'Cálculos Palta'!O38+'Cálculos Palta'!P38+'Cálculos Palta'!S38</f>
        <v>54.023002000000005</v>
      </c>
      <c r="I38" s="13">
        <f>+'Cálculos Palta'!Q38+'Cálculos Palta'!R38+'Cálculos Palta'!T38</f>
        <v>112.7738196</v>
      </c>
      <c r="J38" s="13">
        <f>+'Cálculos Palta'!U38+'Cálculos Palta'!V38+'Cálculos Palta'!Y38</f>
        <v>22.440260000000002</v>
      </c>
      <c r="K38" s="13">
        <f>+'Cálculos Palta'!W38+'Cálculos Palta'!X38+'Cálculos Palta'!Z38+'Cálculos Palta'!AA38</f>
        <v>596.91253856000003</v>
      </c>
      <c r="L38" s="13">
        <f>+'Cálculos Palta'!AB38</f>
        <v>0</v>
      </c>
      <c r="M38" s="13">
        <f>+'Cálculos Palta'!AC38+'Cálculos Palta'!AD38</f>
        <v>0</v>
      </c>
      <c r="N38" s="13">
        <f>+'Cálculos Palta'!AE38</f>
        <v>0</v>
      </c>
      <c r="O38" s="13">
        <f>+'Cálculos Palta'!AG38+'Cálculos Palta'!AH38+'Cálculos Palta'!AI38+'Cálculos Palta'!AJ38+'Cálculos Palta'!AK38+'Cálculos Palta'!AL38</f>
        <v>0</v>
      </c>
      <c r="P38" s="13">
        <f>+'Cálculos Palta'!AF38</f>
        <v>0</v>
      </c>
      <c r="Q38" s="14">
        <f t="shared" si="5"/>
        <v>8839.2734810599995</v>
      </c>
      <c r="R38">
        <f>'Resultados Palta'!C38</f>
        <v>8839.2734810599959</v>
      </c>
      <c r="S38" s="25">
        <f t="shared" si="6"/>
        <v>0</v>
      </c>
      <c r="U38" s="12">
        <v>44530</v>
      </c>
      <c r="V38" s="13">
        <f>+'Cálculos Palta'!D87</f>
        <v>2.7720000000000002</v>
      </c>
      <c r="W38" s="13">
        <f>+'Cálculos Palta'!E87</f>
        <v>0</v>
      </c>
      <c r="X38" s="13">
        <f>+'Cálculos Palta'!F87+'Cálculos Palta'!G87</f>
        <v>0</v>
      </c>
      <c r="Y38" s="13">
        <f>+'Cálculos Palta'!H87</f>
        <v>0</v>
      </c>
      <c r="Z38" s="13">
        <f>+'Cálculos Palta'!I87+'Cálculos Palta'!J87+'Cálculos Palta'!K87+'Cálculos Palta'!L87+'Cálculos Palta'!M87</f>
        <v>0</v>
      </c>
      <c r="AA38" s="13">
        <f>+'Cálculos Palta'!N87+'Cálculos Palta'!O87+'Cálculos Palta'!P87+'Cálculos Palta'!S87</f>
        <v>0</v>
      </c>
      <c r="AB38" s="13">
        <f>+'Cálculos Palta'!Q87+'Cálculos Palta'!R87+'Cálculos Palta'!T87</f>
        <v>0</v>
      </c>
      <c r="AC38" s="13">
        <f>+'Cálculos Palta'!U87+'Cálculos Palta'!V87+'Cálculos Palta'!Y87</f>
        <v>0</v>
      </c>
      <c r="AD38" s="13">
        <f>+'Cálculos Palta'!W87+'Cálculos Palta'!X87+'Cálculos Palta'!Z87+'Cálculos Palta'!AA87</f>
        <v>0</v>
      </c>
      <c r="AE38" s="13">
        <f>+'Cálculos Palta'!AB87</f>
        <v>0</v>
      </c>
      <c r="AF38" s="13">
        <f>+'Cálculos Palta'!AC87+'Cálculos Palta'!AD87</f>
        <v>0</v>
      </c>
      <c r="AG38" s="13">
        <f>+'Cálculos Palta'!AE87</f>
        <v>0</v>
      </c>
      <c r="AH38" s="13">
        <f>+'Cálculos Palta'!AG87+'Cálculos Palta'!AH87+'Cálculos Palta'!AI87+'Cálculos Palta'!AJ87+'Cálculos Palta'!AK87+'Cálculos Palta'!AL87</f>
        <v>0</v>
      </c>
      <c r="AI38" s="13">
        <f>+'Cálculos Palta'!AF87</f>
        <v>0</v>
      </c>
      <c r="AJ38" s="14">
        <f t="shared" si="7"/>
        <v>2.7720000000000002</v>
      </c>
      <c r="AK38">
        <f>+'Resultados Palta'!D38</f>
        <v>2.7720000000000002</v>
      </c>
      <c r="AL38" s="25">
        <f t="shared" si="8"/>
        <v>0</v>
      </c>
      <c r="AN38" s="12">
        <v>44530</v>
      </c>
      <c r="AO38" s="13">
        <f>+'Cálculos Palta'!D136</f>
        <v>0</v>
      </c>
      <c r="AP38" s="13">
        <f>+'Cálculos Palta'!E136</f>
        <v>0</v>
      </c>
      <c r="AQ38" s="13">
        <f>+'Cálculos Palta'!F136+'Cálculos Palta'!G136</f>
        <v>0</v>
      </c>
      <c r="AR38" s="13">
        <f>+'Cálculos Palta'!H136</f>
        <v>0</v>
      </c>
      <c r="AS38" s="13">
        <f>+'Cálculos Palta'!I136+'Cálculos Palta'!J136+'Cálculos Palta'!K136+'Cálculos Palta'!L136+'Cálculos Palta'!M136</f>
        <v>17934.743760999998</v>
      </c>
      <c r="AT38" s="13">
        <f>+'Cálculos Palta'!N136+'Cálculos Palta'!O136+'Cálculos Palta'!P136+'Cálculos Palta'!S136</f>
        <v>2591.3072499999998</v>
      </c>
      <c r="AU38" s="13">
        <f>+'Cálculos Palta'!Q136+'Cálculos Palta'!R136+'Cálculos Palta'!T136</f>
        <v>362.39581999999996</v>
      </c>
      <c r="AV38" s="13">
        <f>+'Cálculos Palta'!U136+'Cálculos Palta'!V136+'Cálculos Palta'!Y136</f>
        <v>144.74821062000001</v>
      </c>
      <c r="AW38" s="13">
        <f>+'Cálculos Palta'!W136+'Cálculos Palta'!X136+'Cálculos Palta'!Z136+'Cálculos Palta'!AA136</f>
        <v>6126.5869200000006</v>
      </c>
      <c r="AX38" s="13">
        <f>+'Cálculos Palta'!AB136</f>
        <v>484.33788000000004</v>
      </c>
      <c r="AY38" s="13">
        <f>+'Cálculos Palta'!AC136+'Cálculos Palta'!AD136</f>
        <v>30767.519160000003</v>
      </c>
      <c r="AZ38" s="13">
        <f>+'Cálculos Palta'!AE136</f>
        <v>0</v>
      </c>
      <c r="BA38" s="13">
        <f>+'Cálculos Palta'!AG136+'Cálculos Palta'!AH136+'Cálculos Palta'!AI136+'Cálculos Palta'!AJ136+'Cálculos Palta'!AK136+'Cálculos Palta'!AL136</f>
        <v>0</v>
      </c>
      <c r="BB38" s="13">
        <f>+'Cálculos Palta'!AF136</f>
        <v>0</v>
      </c>
      <c r="BC38" s="14">
        <f t="shared" si="9"/>
        <v>58411.639001620002</v>
      </c>
      <c r="BD38">
        <f>+'Resultados Palta'!E38</f>
        <v>58411.639001619988</v>
      </c>
      <c r="BE38" s="25">
        <f t="shared" si="10"/>
        <v>0</v>
      </c>
      <c r="BG38" s="12">
        <v>44530</v>
      </c>
      <c r="BH38" s="13">
        <f t="shared" si="11"/>
        <v>2.7720000000000002</v>
      </c>
      <c r="BI38" s="13">
        <f t="shared" si="4"/>
        <v>0</v>
      </c>
      <c r="BJ38" s="13">
        <f t="shared" si="4"/>
        <v>6750.4613049</v>
      </c>
      <c r="BK38" s="13">
        <f t="shared" si="4"/>
        <v>0</v>
      </c>
      <c r="BL38" s="13">
        <f t="shared" si="4"/>
        <v>19237.406316999997</v>
      </c>
      <c r="BM38" s="13">
        <f t="shared" si="4"/>
        <v>2645.3302519999997</v>
      </c>
      <c r="BN38" s="13">
        <f t="shared" si="4"/>
        <v>475.16963959999998</v>
      </c>
      <c r="BO38" s="13">
        <f t="shared" si="4"/>
        <v>167.18847062</v>
      </c>
      <c r="BP38" s="13">
        <f t="shared" si="4"/>
        <v>6723.4994585600007</v>
      </c>
      <c r="BQ38" s="13">
        <f t="shared" si="4"/>
        <v>484.33788000000004</v>
      </c>
      <c r="BR38" s="13">
        <f t="shared" si="4"/>
        <v>30767.519160000003</v>
      </c>
      <c r="BS38" s="13">
        <f t="shared" si="4"/>
        <v>0</v>
      </c>
      <c r="BT38" s="13">
        <f t="shared" si="4"/>
        <v>0</v>
      </c>
      <c r="BU38" s="13">
        <f t="shared" si="4"/>
        <v>0</v>
      </c>
      <c r="BV38" s="14">
        <f t="shared" si="12"/>
        <v>67253.684482679993</v>
      </c>
      <c r="BW38">
        <f>+'Resultados Palta'!F38</f>
        <v>67253.684482679979</v>
      </c>
      <c r="BX38" s="25">
        <f t="shared" si="13"/>
        <v>0</v>
      </c>
    </row>
    <row r="39" spans="1:76" hidden="1" x14ac:dyDescent="0.3">
      <c r="B39" s="12">
        <v>44561</v>
      </c>
      <c r="C39" s="13">
        <f>+'Cálculos Palta'!D39</f>
        <v>0</v>
      </c>
      <c r="D39" s="13">
        <f>+'Cálculos Palta'!E39</f>
        <v>0</v>
      </c>
      <c r="E39" s="13">
        <f>+'Cálculos Palta'!F39+'Cálculos Palta'!G39</f>
        <v>1526.12924</v>
      </c>
      <c r="F39" s="13">
        <f>+'Cálculos Palta'!H39</f>
        <v>0</v>
      </c>
      <c r="G39" s="13">
        <f>+'Cálculos Palta'!I39+'Cálculos Palta'!J39+'Cálculos Palta'!K39+'Cálculos Palta'!L39+'Cálculos Palta'!M39</f>
        <v>188.539884</v>
      </c>
      <c r="H39" s="13">
        <f>+'Cálculos Palta'!N39+'Cálculos Palta'!O39+'Cálculos Palta'!P39+'Cálculos Palta'!S39</f>
        <v>47.314326000000001</v>
      </c>
      <c r="I39" s="13">
        <f>+'Cálculos Palta'!Q39+'Cálculos Palta'!R39+'Cálculos Palta'!T39</f>
        <v>100.33304580000001</v>
      </c>
      <c r="J39" s="13">
        <f>+'Cálculos Palta'!U39+'Cálculos Palta'!V39+'Cálculos Palta'!Y39</f>
        <v>2.1320399999999999</v>
      </c>
      <c r="K39" s="13">
        <f>+'Cálculos Palta'!W39+'Cálculos Palta'!X39+'Cálculos Palta'!Z39+'Cálculos Palta'!AA39</f>
        <v>235.59475980000002</v>
      </c>
      <c r="L39" s="13">
        <f>+'Cálculos Palta'!AB39</f>
        <v>0</v>
      </c>
      <c r="M39" s="13">
        <f>+'Cálculos Palta'!AC39+'Cálculos Palta'!AD39</f>
        <v>0</v>
      </c>
      <c r="N39" s="13">
        <f>+'Cálculos Palta'!AE39</f>
        <v>0</v>
      </c>
      <c r="O39" s="13">
        <f>+'Cálculos Palta'!AG39+'Cálculos Palta'!AH39+'Cálculos Palta'!AI39+'Cálculos Palta'!AJ39+'Cálculos Palta'!AK39+'Cálculos Palta'!AL39</f>
        <v>0</v>
      </c>
      <c r="P39" s="13">
        <f>+'Cálculos Palta'!AF39</f>
        <v>0</v>
      </c>
      <c r="Q39" s="14">
        <f t="shared" si="5"/>
        <v>2100.0432956</v>
      </c>
      <c r="R39">
        <f>'Resultados Palta'!C39</f>
        <v>2100.0432956</v>
      </c>
      <c r="S39" s="25">
        <f t="shared" si="6"/>
        <v>0</v>
      </c>
      <c r="U39" s="12">
        <v>44561</v>
      </c>
      <c r="V39" s="13">
        <f>+'Cálculos Palta'!D88</f>
        <v>430.16399999999999</v>
      </c>
      <c r="W39" s="13">
        <f>+'Cálculos Palta'!E88</f>
        <v>0</v>
      </c>
      <c r="X39" s="13">
        <f>+'Cálculos Palta'!F88+'Cálculos Palta'!G88</f>
        <v>0</v>
      </c>
      <c r="Y39" s="13">
        <f>+'Cálculos Palta'!H88</f>
        <v>0</v>
      </c>
      <c r="Z39" s="13">
        <f>+'Cálculos Palta'!I88+'Cálculos Palta'!J88+'Cálculos Palta'!K88+'Cálculos Palta'!L88+'Cálculos Palta'!M88</f>
        <v>0</v>
      </c>
      <c r="AA39" s="13">
        <f>+'Cálculos Palta'!N88+'Cálculos Palta'!O88+'Cálculos Palta'!P88+'Cálculos Palta'!S88</f>
        <v>0</v>
      </c>
      <c r="AB39" s="13">
        <f>+'Cálculos Palta'!Q88+'Cálculos Palta'!R88+'Cálculos Palta'!T88</f>
        <v>0</v>
      </c>
      <c r="AC39" s="13">
        <f>+'Cálculos Palta'!U88+'Cálculos Palta'!V88+'Cálculos Palta'!Y88</f>
        <v>0</v>
      </c>
      <c r="AD39" s="13">
        <f>+'Cálculos Palta'!W88+'Cálculos Palta'!X88+'Cálculos Palta'!Z88+'Cálculos Palta'!AA88</f>
        <v>0</v>
      </c>
      <c r="AE39" s="13">
        <f>+'Cálculos Palta'!AB88</f>
        <v>0</v>
      </c>
      <c r="AF39" s="13">
        <f>+'Cálculos Palta'!AC88+'Cálculos Palta'!AD88</f>
        <v>0</v>
      </c>
      <c r="AG39" s="13">
        <f>+'Cálculos Palta'!AE88</f>
        <v>0</v>
      </c>
      <c r="AH39" s="13">
        <f>+'Cálculos Palta'!AG88+'Cálculos Palta'!AH88+'Cálculos Palta'!AI88+'Cálculos Palta'!AJ88+'Cálculos Palta'!AK88+'Cálculos Palta'!AL88</f>
        <v>0</v>
      </c>
      <c r="AI39" s="13">
        <f>+'Cálculos Palta'!AF88</f>
        <v>0</v>
      </c>
      <c r="AJ39" s="14">
        <f t="shared" si="7"/>
        <v>430.16399999999999</v>
      </c>
      <c r="AK39">
        <f>+'Resultados Palta'!D39</f>
        <v>430.16399999999999</v>
      </c>
      <c r="AL39" s="25">
        <f t="shared" si="8"/>
        <v>0</v>
      </c>
      <c r="AN39" s="12">
        <v>44561</v>
      </c>
      <c r="AO39" s="13">
        <f>+'Cálculos Palta'!D137</f>
        <v>0</v>
      </c>
      <c r="AP39" s="13">
        <f>+'Cálculos Palta'!E137</f>
        <v>0</v>
      </c>
      <c r="AQ39" s="13">
        <f>+'Cálculos Palta'!F137+'Cálculos Palta'!G137</f>
        <v>0</v>
      </c>
      <c r="AR39" s="13">
        <f>+'Cálculos Palta'!H137</f>
        <v>0</v>
      </c>
      <c r="AS39" s="13">
        <f>+'Cálculos Palta'!I137+'Cálculos Palta'!J137+'Cálculos Palta'!K137+'Cálculos Palta'!L137+'Cálculos Palta'!M137</f>
        <v>3439.698351</v>
      </c>
      <c r="AT39" s="13">
        <f>+'Cálculos Palta'!N137+'Cálculos Palta'!O137+'Cálculos Palta'!P137+'Cálculos Palta'!S137</f>
        <v>2309.4978499999997</v>
      </c>
      <c r="AU39" s="13">
        <f>+'Cálculos Palta'!Q137+'Cálculos Palta'!R137+'Cálculos Palta'!T137</f>
        <v>461.97987499999999</v>
      </c>
      <c r="AV39" s="13">
        <f>+'Cálculos Palta'!U137+'Cálculos Palta'!V137+'Cálculos Palta'!Y137</f>
        <v>13.739315000000001</v>
      </c>
      <c r="AW39" s="13">
        <f>+'Cálculos Palta'!W137+'Cálculos Palta'!X137+'Cálculos Palta'!Z137+'Cálculos Palta'!AA137</f>
        <v>1621.54485</v>
      </c>
      <c r="AX39" s="13">
        <f>+'Cálculos Palta'!AB137</f>
        <v>1130.1217200000001</v>
      </c>
      <c r="AY39" s="13">
        <f>+'Cálculos Palta'!AC137+'Cálculos Palta'!AD137</f>
        <v>3029.03388</v>
      </c>
      <c r="AZ39" s="13">
        <f>+'Cálculos Palta'!AE137</f>
        <v>0</v>
      </c>
      <c r="BA39" s="13">
        <f>+'Cálculos Palta'!AG137+'Cálculos Palta'!AH137+'Cálculos Palta'!AI137+'Cálculos Palta'!AJ137+'Cálculos Palta'!AK137+'Cálculos Palta'!AL137</f>
        <v>0</v>
      </c>
      <c r="BB39" s="13">
        <f>+'Cálculos Palta'!AF137</f>
        <v>0</v>
      </c>
      <c r="BC39" s="14">
        <f t="shared" si="9"/>
        <v>12005.615840999999</v>
      </c>
      <c r="BD39">
        <f>+'Resultados Palta'!E39</f>
        <v>12005.615840999999</v>
      </c>
      <c r="BE39" s="25">
        <f t="shared" si="10"/>
        <v>0</v>
      </c>
      <c r="BG39" s="12">
        <v>44561</v>
      </c>
      <c r="BH39" s="13">
        <f t="shared" si="11"/>
        <v>430.16399999999999</v>
      </c>
      <c r="BI39" s="13">
        <f t="shared" si="4"/>
        <v>0</v>
      </c>
      <c r="BJ39" s="13">
        <f t="shared" si="4"/>
        <v>1526.12924</v>
      </c>
      <c r="BK39" s="13">
        <f t="shared" si="4"/>
        <v>0</v>
      </c>
      <c r="BL39" s="13">
        <f t="shared" si="4"/>
        <v>3628.2382349999998</v>
      </c>
      <c r="BM39" s="13">
        <f t="shared" si="4"/>
        <v>2356.8121759999999</v>
      </c>
      <c r="BN39" s="13">
        <f t="shared" si="4"/>
        <v>562.31292080000003</v>
      </c>
      <c r="BO39" s="13">
        <f t="shared" si="4"/>
        <v>15.871355000000001</v>
      </c>
      <c r="BP39" s="13">
        <f t="shared" si="4"/>
        <v>1857.1396098</v>
      </c>
      <c r="BQ39" s="13">
        <f t="shared" si="4"/>
        <v>1130.1217200000001</v>
      </c>
      <c r="BR39" s="13">
        <f t="shared" si="4"/>
        <v>3029.03388</v>
      </c>
      <c r="BS39" s="13">
        <f t="shared" si="4"/>
        <v>0</v>
      </c>
      <c r="BT39" s="13">
        <f t="shared" si="4"/>
        <v>0</v>
      </c>
      <c r="BU39" s="13">
        <f t="shared" si="4"/>
        <v>0</v>
      </c>
      <c r="BV39" s="14">
        <f t="shared" si="12"/>
        <v>14535.823136599996</v>
      </c>
      <c r="BW39">
        <f>+'Resultados Palta'!F39</f>
        <v>14535.8231366</v>
      </c>
      <c r="BX39" s="25">
        <f t="shared" si="13"/>
        <v>0</v>
      </c>
    </row>
    <row r="40" spans="1:76" hidden="1" x14ac:dyDescent="0.3">
      <c r="A40" s="25"/>
      <c r="B40" s="12">
        <v>44592</v>
      </c>
      <c r="C40" s="13">
        <f>+'Cálculos Palta'!D40</f>
        <v>0</v>
      </c>
      <c r="D40" s="13">
        <f>+'Cálculos Palta'!E40</f>
        <v>0</v>
      </c>
      <c r="E40" s="13">
        <f>+'Cálculos Palta'!F40+'Cálculos Palta'!G40</f>
        <v>4152.9354999999996</v>
      </c>
      <c r="F40" s="13">
        <f>+'Cálculos Palta'!H40</f>
        <v>0</v>
      </c>
      <c r="G40" s="13">
        <f>+'Cálculos Palta'!I40+'Cálculos Palta'!J40+'Cálculos Palta'!K40+'Cálculos Palta'!L40+'Cálculos Palta'!M40</f>
        <v>606.67776000000003</v>
      </c>
      <c r="H40" s="13">
        <f>+'Cálculos Palta'!N40+'Cálculos Palta'!O40+'Cálculos Palta'!P40+'Cálculos Palta'!S40</f>
        <v>22.179432400000003</v>
      </c>
      <c r="I40" s="13">
        <f>+'Cálculos Palta'!Q40+'Cálculos Palta'!R40+'Cálculos Palta'!T40</f>
        <v>54.589977000000005</v>
      </c>
      <c r="J40" s="13">
        <f>+'Cálculos Palta'!U40+'Cálculos Palta'!V40+'Cálculos Palta'!Y40</f>
        <v>3.9114599999999999</v>
      </c>
      <c r="K40" s="13">
        <f>+'Cálculos Palta'!W40+'Cálculos Palta'!X40+'Cálculos Palta'!Z40+'Cálculos Palta'!AA40</f>
        <v>119.06317319999999</v>
      </c>
      <c r="L40" s="13">
        <f>+'Cálculos Palta'!AB40</f>
        <v>0</v>
      </c>
      <c r="M40" s="13">
        <f>+'Cálculos Palta'!AC40+'Cálculos Palta'!AD40</f>
        <v>0</v>
      </c>
      <c r="N40" s="13">
        <f>+'Cálculos Palta'!AE40</f>
        <v>0</v>
      </c>
      <c r="O40" s="13">
        <f>+'Cálculos Palta'!AG40+'Cálculos Palta'!AH40+'Cálculos Palta'!AI40+'Cálculos Palta'!AJ40+'Cálculos Palta'!AK40+'Cálculos Palta'!AL40</f>
        <v>0</v>
      </c>
      <c r="P40" s="13">
        <f>+'Cálculos Palta'!AF40</f>
        <v>0</v>
      </c>
      <c r="Q40" s="14">
        <f t="shared" si="5"/>
        <v>4959.3573026000004</v>
      </c>
      <c r="R40">
        <f>'Resultados Palta'!C40</f>
        <v>4959.3573026000004</v>
      </c>
      <c r="S40" s="25">
        <f t="shared" si="6"/>
        <v>0</v>
      </c>
      <c r="U40" s="12">
        <v>44592</v>
      </c>
      <c r="V40" s="13">
        <f>+'Cálculos Palta'!D89</f>
        <v>6.93</v>
      </c>
      <c r="W40" s="13">
        <f>+'Cálculos Palta'!E89</f>
        <v>0</v>
      </c>
      <c r="X40" s="13">
        <f>+'Cálculos Palta'!F89+'Cálculos Palta'!G89</f>
        <v>0</v>
      </c>
      <c r="Y40" s="13">
        <f>+'Cálculos Palta'!H89</f>
        <v>0</v>
      </c>
      <c r="Z40" s="13">
        <f>+'Cálculos Palta'!I89+'Cálculos Palta'!J89+'Cálculos Palta'!K89+'Cálculos Palta'!L89+'Cálculos Palta'!M89</f>
        <v>0</v>
      </c>
      <c r="AA40" s="13">
        <f>+'Cálculos Palta'!N89+'Cálculos Palta'!O89+'Cálculos Palta'!P89+'Cálculos Palta'!S89</f>
        <v>0</v>
      </c>
      <c r="AB40" s="13">
        <f>+'Cálculos Palta'!Q89+'Cálculos Palta'!R89+'Cálculos Palta'!T89</f>
        <v>0</v>
      </c>
      <c r="AC40" s="13">
        <f>+'Cálculos Palta'!U89+'Cálculos Palta'!V89+'Cálculos Palta'!Y89</f>
        <v>0</v>
      </c>
      <c r="AD40" s="13">
        <f>+'Cálculos Palta'!W89+'Cálculos Palta'!X89+'Cálculos Palta'!Z89+'Cálculos Palta'!AA89</f>
        <v>0</v>
      </c>
      <c r="AE40" s="13">
        <f>+'Cálculos Palta'!AB89</f>
        <v>0</v>
      </c>
      <c r="AF40" s="13">
        <f>+'Cálculos Palta'!AC89+'Cálculos Palta'!AD89</f>
        <v>0</v>
      </c>
      <c r="AG40" s="13">
        <f>+'Cálculos Palta'!AE89</f>
        <v>0</v>
      </c>
      <c r="AH40" s="13">
        <f>+'Cálculos Palta'!AG89+'Cálculos Palta'!AH89+'Cálculos Palta'!AI89+'Cálculos Palta'!AJ89+'Cálculos Palta'!AK89+'Cálculos Palta'!AL89</f>
        <v>0</v>
      </c>
      <c r="AI40" s="13">
        <f>+'Cálculos Palta'!AF89</f>
        <v>0</v>
      </c>
      <c r="AJ40" s="14">
        <f t="shared" si="7"/>
        <v>6.93</v>
      </c>
      <c r="AK40">
        <f>+'Resultados Palta'!D40</f>
        <v>6.93</v>
      </c>
      <c r="AL40" s="25">
        <f t="shared" si="8"/>
        <v>0</v>
      </c>
      <c r="AN40" s="12">
        <v>44592</v>
      </c>
      <c r="AO40" s="13">
        <f>+'Cálculos Palta'!D138</f>
        <v>0</v>
      </c>
      <c r="AP40" s="13">
        <f>+'Cálculos Palta'!E138</f>
        <v>0</v>
      </c>
      <c r="AQ40" s="13">
        <f>+'Cálculos Palta'!F138+'Cálculos Palta'!G138</f>
        <v>0</v>
      </c>
      <c r="AR40" s="13">
        <f>+'Cálculos Palta'!H138</f>
        <v>0</v>
      </c>
      <c r="AS40" s="13">
        <f>+'Cálculos Palta'!I138+'Cálculos Palta'!J138+'Cálculos Palta'!K138+'Cálculos Palta'!L138+'Cálculos Palta'!M138</f>
        <v>10970.707428000002</v>
      </c>
      <c r="AT40" s="13">
        <f>+'Cálculos Palta'!N138+'Cálculos Palta'!O138+'Cálculos Palta'!P138+'Cálculos Palta'!S138</f>
        <v>863.84442920000015</v>
      </c>
      <c r="AU40" s="13">
        <f>+'Cálculos Palta'!Q138+'Cálculos Palta'!R138+'Cálculos Palta'!T138</f>
        <v>228.55855499999998</v>
      </c>
      <c r="AV40" s="13">
        <f>+'Cálculos Palta'!U138+'Cálculos Palta'!V138+'Cálculos Palta'!Y138</f>
        <v>25.188747499999998</v>
      </c>
      <c r="AW40" s="13">
        <f>+'Cálculos Palta'!W138+'Cálculos Palta'!X138+'Cálculos Palta'!Z138+'Cálculos Palta'!AA138</f>
        <v>274.0299</v>
      </c>
      <c r="AX40" s="13">
        <f>+'Cálculos Palta'!AB138</f>
        <v>0</v>
      </c>
      <c r="AY40" s="13">
        <f>+'Cálculos Palta'!AC138+'Cálculos Palta'!AD138</f>
        <v>1009.67796</v>
      </c>
      <c r="AZ40" s="13">
        <f>+'Cálculos Palta'!AE138</f>
        <v>2967.6455999999998</v>
      </c>
      <c r="BA40" s="13">
        <f>+'Cálculos Palta'!AG138+'Cálculos Palta'!AH138+'Cálculos Palta'!AI138+'Cálculos Palta'!AJ138+'Cálculos Palta'!AK138+'Cálculos Palta'!AL138</f>
        <v>0</v>
      </c>
      <c r="BB40" s="13">
        <f>+'Cálculos Palta'!AF138</f>
        <v>0</v>
      </c>
      <c r="BC40" s="14">
        <f t="shared" si="9"/>
        <v>16339.652619700002</v>
      </c>
      <c r="BD40">
        <f>+'Resultados Palta'!E40</f>
        <v>16339.652619700002</v>
      </c>
      <c r="BE40" s="25">
        <f t="shared" si="10"/>
        <v>0</v>
      </c>
      <c r="BG40" s="12">
        <v>44592</v>
      </c>
      <c r="BH40" s="13">
        <f t="shared" si="11"/>
        <v>6.93</v>
      </c>
      <c r="BI40" s="13">
        <f t="shared" si="4"/>
        <v>0</v>
      </c>
      <c r="BJ40" s="13">
        <f t="shared" si="4"/>
        <v>4152.9354999999996</v>
      </c>
      <c r="BK40" s="13">
        <f t="shared" si="4"/>
        <v>0</v>
      </c>
      <c r="BL40" s="13">
        <f t="shared" si="4"/>
        <v>11577.385188000002</v>
      </c>
      <c r="BM40" s="13">
        <f t="shared" si="4"/>
        <v>886.02386160000015</v>
      </c>
      <c r="BN40" s="13">
        <f t="shared" si="4"/>
        <v>283.14853199999999</v>
      </c>
      <c r="BO40" s="13">
        <f t="shared" si="4"/>
        <v>29.100207499999996</v>
      </c>
      <c r="BP40" s="13">
        <f t="shared" si="4"/>
        <v>393.09307319999999</v>
      </c>
      <c r="BQ40" s="13">
        <f t="shared" si="4"/>
        <v>0</v>
      </c>
      <c r="BR40" s="13">
        <f t="shared" si="4"/>
        <v>1009.67796</v>
      </c>
      <c r="BS40" s="13">
        <f t="shared" si="4"/>
        <v>2967.6455999999998</v>
      </c>
      <c r="BT40" s="13">
        <f t="shared" si="4"/>
        <v>0</v>
      </c>
      <c r="BU40" s="13">
        <f t="shared" si="4"/>
        <v>0</v>
      </c>
      <c r="BV40" s="14">
        <f t="shared" si="12"/>
        <v>21305.939922300004</v>
      </c>
      <c r="BW40">
        <f>+'Resultados Palta'!F40</f>
        <v>21305.939922300004</v>
      </c>
      <c r="BX40" s="25">
        <f t="shared" si="13"/>
        <v>0</v>
      </c>
    </row>
    <row r="41" spans="1:76" hidden="1" x14ac:dyDescent="0.3">
      <c r="B41" s="12">
        <v>44620</v>
      </c>
      <c r="C41" s="13">
        <f>+'Cálculos Palta'!D41</f>
        <v>0</v>
      </c>
      <c r="D41" s="13">
        <f>+'Cálculos Palta'!E41</f>
        <v>0</v>
      </c>
      <c r="E41" s="13">
        <f>+'Cálculos Palta'!F41+'Cálculos Palta'!G41</f>
        <v>23588.891909999998</v>
      </c>
      <c r="F41" s="13">
        <f>+'Cálculos Palta'!H41</f>
        <v>0</v>
      </c>
      <c r="G41" s="13">
        <f>+'Cálculos Palta'!I41+'Cálculos Palta'!J41+'Cálculos Palta'!K41+'Cálculos Palta'!L41+'Cálculos Palta'!M41</f>
        <v>2047.4063999999998</v>
      </c>
      <c r="H41" s="13">
        <f>+'Cálculos Palta'!N41+'Cálculos Palta'!O41+'Cálculos Palta'!P41+'Cálculos Palta'!S41</f>
        <v>27.288374000000005</v>
      </c>
      <c r="I41" s="13">
        <f>+'Cálculos Palta'!Q41+'Cálculos Palta'!R41+'Cálculos Palta'!T41</f>
        <v>1182.6749376</v>
      </c>
      <c r="J41" s="13">
        <f>+'Cálculos Palta'!U41+'Cálculos Palta'!V41+'Cálculos Palta'!Y41</f>
        <v>97.296779999999998</v>
      </c>
      <c r="K41" s="13">
        <f>+'Cálculos Palta'!W41+'Cálculos Palta'!X41+'Cálculos Palta'!Z41+'Cálculos Palta'!AA41</f>
        <v>217.80212711999999</v>
      </c>
      <c r="L41" s="13">
        <f>+'Cálculos Palta'!AB41</f>
        <v>0</v>
      </c>
      <c r="M41" s="13">
        <f>+'Cálculos Palta'!AC41+'Cálculos Palta'!AD41</f>
        <v>0</v>
      </c>
      <c r="N41" s="13">
        <f>+'Cálculos Palta'!AE41</f>
        <v>0</v>
      </c>
      <c r="O41" s="13">
        <f>+'Cálculos Palta'!AG41+'Cálculos Palta'!AH41+'Cálculos Palta'!AI41+'Cálculos Palta'!AJ41+'Cálculos Palta'!AK41+'Cálculos Palta'!AL41</f>
        <v>0</v>
      </c>
      <c r="P41" s="13">
        <f>+'Cálculos Palta'!AF41</f>
        <v>0</v>
      </c>
      <c r="Q41" s="14">
        <f t="shared" si="5"/>
        <v>27161.360528720001</v>
      </c>
      <c r="R41">
        <f>'Resultados Palta'!C41</f>
        <v>27161.360528719997</v>
      </c>
      <c r="S41" s="25">
        <f t="shared" si="6"/>
        <v>0</v>
      </c>
      <c r="U41" s="12">
        <v>44620</v>
      </c>
      <c r="V41" s="13">
        <f>+'Cálculos Palta'!D90</f>
        <v>130.03200000000001</v>
      </c>
      <c r="W41" s="13">
        <f>+'Cálculos Palta'!E90</f>
        <v>0</v>
      </c>
      <c r="X41" s="13">
        <f>+'Cálculos Palta'!F90+'Cálculos Palta'!G90</f>
        <v>0</v>
      </c>
      <c r="Y41" s="13">
        <f>+'Cálculos Palta'!H90</f>
        <v>0</v>
      </c>
      <c r="Z41" s="13">
        <f>+'Cálculos Palta'!I90+'Cálculos Palta'!J90+'Cálculos Palta'!K90+'Cálculos Palta'!L90+'Cálculos Palta'!M90</f>
        <v>0</v>
      </c>
      <c r="AA41" s="13">
        <f>+'Cálculos Palta'!N90+'Cálculos Palta'!O90+'Cálculos Palta'!P90+'Cálculos Palta'!S90</f>
        <v>0</v>
      </c>
      <c r="AB41" s="13">
        <f>+'Cálculos Palta'!Q90+'Cálculos Palta'!R90+'Cálculos Palta'!T90</f>
        <v>0</v>
      </c>
      <c r="AC41" s="13">
        <f>+'Cálculos Palta'!U90+'Cálculos Palta'!V90+'Cálculos Palta'!Y90</f>
        <v>0</v>
      </c>
      <c r="AD41" s="13">
        <f>+'Cálculos Palta'!W90+'Cálculos Palta'!X90+'Cálculos Palta'!Z90+'Cálculos Palta'!AA90</f>
        <v>0</v>
      </c>
      <c r="AE41" s="13">
        <f>+'Cálculos Palta'!AB90</f>
        <v>0</v>
      </c>
      <c r="AF41" s="13">
        <f>+'Cálculos Palta'!AC90+'Cálculos Palta'!AD90</f>
        <v>0</v>
      </c>
      <c r="AG41" s="13">
        <f>+'Cálculos Palta'!AE90</f>
        <v>0</v>
      </c>
      <c r="AH41" s="13">
        <f>+'Cálculos Palta'!AG90+'Cálculos Palta'!AH90+'Cálculos Palta'!AI90+'Cálculos Palta'!AJ90+'Cálculos Palta'!AK90+'Cálculos Palta'!AL90</f>
        <v>0</v>
      </c>
      <c r="AI41" s="13">
        <f>+'Cálculos Palta'!AF90</f>
        <v>0</v>
      </c>
      <c r="AJ41" s="14">
        <f t="shared" si="7"/>
        <v>130.03200000000001</v>
      </c>
      <c r="AK41">
        <f>+'Resultados Palta'!D41</f>
        <v>130.03200000000001</v>
      </c>
      <c r="AL41" s="25">
        <f t="shared" si="8"/>
        <v>0</v>
      </c>
      <c r="AN41" s="12">
        <v>44620</v>
      </c>
      <c r="AO41" s="13">
        <f>+'Cálculos Palta'!D139</f>
        <v>0</v>
      </c>
      <c r="AP41" s="13">
        <f>+'Cálculos Palta'!E139</f>
        <v>0</v>
      </c>
      <c r="AQ41" s="13">
        <f>+'Cálculos Palta'!F139+'Cálculos Palta'!G139</f>
        <v>0</v>
      </c>
      <c r="AR41" s="13">
        <f>+'Cálculos Palta'!H139</f>
        <v>0</v>
      </c>
      <c r="AS41" s="13">
        <f>+'Cálculos Palta'!I139+'Cálculos Palta'!J139+'Cálculos Palta'!K139+'Cálculos Palta'!L139+'Cálculos Palta'!M139</f>
        <v>93311.543659999996</v>
      </c>
      <c r="AT41" s="13">
        <f>+'Cálculos Palta'!N139+'Cálculos Palta'!O139+'Cálculos Palta'!P139+'Cálculos Palta'!S139</f>
        <v>1069.641024</v>
      </c>
      <c r="AU41" s="13">
        <f>+'Cálculos Palta'!Q139+'Cálculos Palta'!R139+'Cálculos Palta'!T139</f>
        <v>89170.13876799999</v>
      </c>
      <c r="AV41" s="13">
        <f>+'Cálculos Palta'!U139+'Cálculos Palta'!V139+'Cálculos Palta'!Y139</f>
        <v>626.74182450000001</v>
      </c>
      <c r="AW41" s="13">
        <f>+'Cálculos Palta'!W139+'Cálculos Palta'!X139+'Cálculos Palta'!Z139+'Cálculos Palta'!AA139</f>
        <v>574.95308999999997</v>
      </c>
      <c r="AX41" s="13">
        <f>+'Cálculos Palta'!AB139</f>
        <v>403.61490000000003</v>
      </c>
      <c r="AY41" s="13">
        <f>+'Cálculos Palta'!AC139+'Cálculos Palta'!AD139</f>
        <v>459907.42788000003</v>
      </c>
      <c r="AZ41" s="13">
        <f>+'Cálculos Palta'!AE139</f>
        <v>49.692</v>
      </c>
      <c r="BA41" s="13">
        <f>+'Cálculos Palta'!AG139+'Cálculos Palta'!AH139+'Cálculos Palta'!AI139+'Cálculos Palta'!AJ139+'Cálculos Palta'!AK139+'Cálculos Palta'!AL139</f>
        <v>0</v>
      </c>
      <c r="BB41" s="13">
        <f>+'Cálculos Palta'!AF139</f>
        <v>0</v>
      </c>
      <c r="BC41" s="14">
        <f t="shared" si="9"/>
        <v>645113.75314650009</v>
      </c>
      <c r="BD41">
        <f>+'Resultados Palta'!E41</f>
        <v>645113.75314650009</v>
      </c>
      <c r="BE41" s="25">
        <f t="shared" si="10"/>
        <v>0</v>
      </c>
      <c r="BG41" s="12">
        <v>44620</v>
      </c>
      <c r="BH41" s="13">
        <f t="shared" si="11"/>
        <v>130.03200000000001</v>
      </c>
      <c r="BI41" s="13">
        <f t="shared" si="4"/>
        <v>0</v>
      </c>
      <c r="BJ41" s="13">
        <f t="shared" si="4"/>
        <v>23588.891909999998</v>
      </c>
      <c r="BK41" s="13">
        <f t="shared" si="4"/>
        <v>0</v>
      </c>
      <c r="BL41" s="13">
        <f t="shared" si="4"/>
        <v>95358.950060000003</v>
      </c>
      <c r="BM41" s="13">
        <f t="shared" si="4"/>
        <v>1096.929398</v>
      </c>
      <c r="BN41" s="13">
        <f t="shared" si="4"/>
        <v>90352.813705599983</v>
      </c>
      <c r="BO41" s="13">
        <f t="shared" si="4"/>
        <v>724.03860450000002</v>
      </c>
      <c r="BP41" s="13">
        <f t="shared" si="4"/>
        <v>792.75521712</v>
      </c>
      <c r="BQ41" s="13">
        <f t="shared" si="4"/>
        <v>403.61490000000003</v>
      </c>
      <c r="BR41" s="13">
        <f t="shared" si="4"/>
        <v>459907.42788000003</v>
      </c>
      <c r="BS41" s="13">
        <f t="shared" si="4"/>
        <v>49.692</v>
      </c>
      <c r="BT41" s="13">
        <f t="shared" si="4"/>
        <v>0</v>
      </c>
      <c r="BU41" s="13">
        <f t="shared" si="4"/>
        <v>0</v>
      </c>
      <c r="BV41" s="14">
        <f t="shared" si="12"/>
        <v>672405.14567522006</v>
      </c>
      <c r="BW41">
        <f>+'Resultados Palta'!F41</f>
        <v>672405.14567522006</v>
      </c>
      <c r="BX41" s="25">
        <f t="shared" si="13"/>
        <v>0</v>
      </c>
    </row>
    <row r="42" spans="1:76" hidden="1" x14ac:dyDescent="0.3">
      <c r="B42" s="12">
        <v>44651</v>
      </c>
      <c r="C42" s="13">
        <f>+'Cálculos Palta'!D42</f>
        <v>0</v>
      </c>
      <c r="D42" s="13">
        <f>+'Cálculos Palta'!E42</f>
        <v>0</v>
      </c>
      <c r="E42" s="13">
        <f>+'Cálculos Palta'!F42+'Cálculos Palta'!G42</f>
        <v>7044.8323</v>
      </c>
      <c r="F42" s="13">
        <f>+'Cálculos Palta'!H42</f>
        <v>0</v>
      </c>
      <c r="G42" s="13">
        <f>+'Cálculos Palta'!I42+'Cálculos Palta'!J42+'Cálculos Palta'!K42+'Cálculos Palta'!L42+'Cálculos Palta'!M42</f>
        <v>372.29399999999998</v>
      </c>
      <c r="H42" s="13">
        <f>+'Cálculos Palta'!N42+'Cálculos Palta'!O42+'Cálculos Palta'!P42+'Cálculos Palta'!S42</f>
        <v>29.044024000000004</v>
      </c>
      <c r="I42" s="13">
        <f>+'Cálculos Palta'!Q42+'Cálculos Palta'!R42+'Cálculos Palta'!T42</f>
        <v>21.149926200000003</v>
      </c>
      <c r="J42" s="13">
        <f>+'Cálculos Palta'!U42+'Cálculos Palta'!V42+'Cálculos Palta'!Y42</f>
        <v>1.5633599999999999</v>
      </c>
      <c r="K42" s="13">
        <f>+'Cálculos Palta'!W42+'Cálculos Palta'!X42+'Cálculos Palta'!Z42+'Cálculos Palta'!AA42</f>
        <v>7.7063173200000001</v>
      </c>
      <c r="L42" s="13">
        <f>+'Cálculos Palta'!AB42</f>
        <v>0</v>
      </c>
      <c r="M42" s="13">
        <f>+'Cálculos Palta'!AC42+'Cálculos Palta'!AD42</f>
        <v>0</v>
      </c>
      <c r="N42" s="13">
        <f>+'Cálculos Palta'!AE42</f>
        <v>0</v>
      </c>
      <c r="O42" s="13">
        <f>+'Cálculos Palta'!AG42+'Cálculos Palta'!AH42+'Cálculos Palta'!AI42+'Cálculos Palta'!AJ42+'Cálculos Palta'!AK42+'Cálculos Palta'!AL42</f>
        <v>0</v>
      </c>
      <c r="P42" s="13">
        <f>+'Cálculos Palta'!AF42</f>
        <v>0</v>
      </c>
      <c r="Q42" s="14">
        <f t="shared" si="5"/>
        <v>7476.5899275199999</v>
      </c>
      <c r="R42">
        <f>'Resultados Palta'!C42</f>
        <v>7476.5899275199999</v>
      </c>
      <c r="S42" s="25">
        <f t="shared" si="6"/>
        <v>0</v>
      </c>
      <c r="U42" s="12">
        <v>44651</v>
      </c>
      <c r="V42" s="13">
        <f>+'Cálculos Palta'!D91</f>
        <v>158.13</v>
      </c>
      <c r="W42" s="13">
        <f>+'Cálculos Palta'!E91</f>
        <v>0</v>
      </c>
      <c r="X42" s="13">
        <f>+'Cálculos Palta'!F91+'Cálculos Palta'!G91</f>
        <v>0</v>
      </c>
      <c r="Y42" s="13">
        <f>+'Cálculos Palta'!H91</f>
        <v>0</v>
      </c>
      <c r="Z42" s="13">
        <f>+'Cálculos Palta'!I91+'Cálculos Palta'!J91+'Cálculos Palta'!K91+'Cálculos Palta'!L91+'Cálculos Palta'!M91</f>
        <v>0</v>
      </c>
      <c r="AA42" s="13">
        <f>+'Cálculos Palta'!N91+'Cálculos Palta'!O91+'Cálculos Palta'!P91+'Cálculos Palta'!S91</f>
        <v>0</v>
      </c>
      <c r="AB42" s="13">
        <f>+'Cálculos Palta'!Q91+'Cálculos Palta'!R91+'Cálculos Palta'!T91</f>
        <v>0</v>
      </c>
      <c r="AC42" s="13">
        <f>+'Cálculos Palta'!U91+'Cálculos Palta'!V91+'Cálculos Palta'!Y91</f>
        <v>0</v>
      </c>
      <c r="AD42" s="13">
        <f>+'Cálculos Palta'!W91+'Cálculos Palta'!X91+'Cálculos Palta'!Z91+'Cálculos Palta'!AA91</f>
        <v>0</v>
      </c>
      <c r="AE42" s="13">
        <f>+'Cálculos Palta'!AB91</f>
        <v>0</v>
      </c>
      <c r="AF42" s="13">
        <f>+'Cálculos Palta'!AC91+'Cálculos Palta'!AD91</f>
        <v>0</v>
      </c>
      <c r="AG42" s="13">
        <f>+'Cálculos Palta'!AE91</f>
        <v>0</v>
      </c>
      <c r="AH42" s="13">
        <f>+'Cálculos Palta'!AG91+'Cálculos Palta'!AH91+'Cálculos Palta'!AI91+'Cálculos Palta'!AJ91+'Cálculos Palta'!AK91+'Cálculos Palta'!AL91</f>
        <v>0</v>
      </c>
      <c r="AI42" s="13">
        <f>+'Cálculos Palta'!AF91</f>
        <v>0</v>
      </c>
      <c r="AJ42" s="14">
        <f t="shared" si="7"/>
        <v>158.13</v>
      </c>
      <c r="AK42">
        <f>+'Resultados Palta'!D42</f>
        <v>158.13</v>
      </c>
      <c r="AL42" s="25">
        <f t="shared" si="8"/>
        <v>0</v>
      </c>
      <c r="AN42" s="12">
        <v>44651</v>
      </c>
      <c r="AO42" s="13">
        <f>+'Cálculos Palta'!D140</f>
        <v>0</v>
      </c>
      <c r="AP42" s="13">
        <f>+'Cálculos Palta'!E140</f>
        <v>0</v>
      </c>
      <c r="AQ42" s="13">
        <f>+'Cálculos Palta'!F140+'Cálculos Palta'!G140</f>
        <v>0</v>
      </c>
      <c r="AR42" s="13">
        <f>+'Cálculos Palta'!H140</f>
        <v>0</v>
      </c>
      <c r="AS42" s="13">
        <f>+'Cálculos Palta'!I140+'Cálculos Palta'!J140+'Cálculos Palta'!K140+'Cálculos Palta'!L140+'Cálculos Palta'!M140</f>
        <v>15229.617999999999</v>
      </c>
      <c r="AT42" s="13">
        <f>+'Cálculos Palta'!N140+'Cálculos Palta'!O140+'Cálculos Palta'!P140+'Cálculos Palta'!S140</f>
        <v>753.01509999999996</v>
      </c>
      <c r="AU42" s="13">
        <f>+'Cálculos Palta'!Q140+'Cálculos Palta'!R140+'Cálculos Palta'!T140</f>
        <v>127.49364</v>
      </c>
      <c r="AV42" s="13">
        <f>+'Cálculos Palta'!U140+'Cálculos Palta'!V140+'Cálculos Palta'!Y140</f>
        <v>10.075493999999999</v>
      </c>
      <c r="AW42" s="13">
        <f>+'Cálculos Palta'!W140+'Cálculos Palta'!X140+'Cálculos Palta'!Z140+'Cálculos Palta'!AA140</f>
        <v>6.40299</v>
      </c>
      <c r="AX42" s="13">
        <f>+'Cálculos Palta'!AB140</f>
        <v>0</v>
      </c>
      <c r="AY42" s="13">
        <f>+'Cálculos Palta'!AC140+'Cálculos Palta'!AD140</f>
        <v>1471.4280000000001</v>
      </c>
      <c r="AZ42" s="13">
        <f>+'Cálculos Palta'!AE140</f>
        <v>0</v>
      </c>
      <c r="BA42" s="13">
        <f>+'Cálculos Palta'!AG140+'Cálculos Palta'!AH140+'Cálculos Palta'!AI140+'Cálculos Palta'!AJ140+'Cálculos Palta'!AK140+'Cálculos Palta'!AL140</f>
        <v>0</v>
      </c>
      <c r="BB42" s="13">
        <f>+'Cálculos Palta'!AF140</f>
        <v>0.73226000000000002</v>
      </c>
      <c r="BC42" s="14">
        <f t="shared" si="9"/>
        <v>17598.765484000003</v>
      </c>
      <c r="BD42">
        <f>+'Resultados Palta'!E42</f>
        <v>17598.765484</v>
      </c>
      <c r="BE42" s="25">
        <f t="shared" si="10"/>
        <v>0</v>
      </c>
      <c r="BG42" s="12">
        <v>44651</v>
      </c>
      <c r="BH42" s="13">
        <f t="shared" si="11"/>
        <v>158.13</v>
      </c>
      <c r="BI42" s="13">
        <f t="shared" si="4"/>
        <v>0</v>
      </c>
      <c r="BJ42" s="13">
        <f t="shared" si="4"/>
        <v>7044.8323</v>
      </c>
      <c r="BK42" s="13">
        <f t="shared" si="4"/>
        <v>0</v>
      </c>
      <c r="BL42" s="13">
        <f t="shared" si="4"/>
        <v>15601.911999999998</v>
      </c>
      <c r="BM42" s="13">
        <f t="shared" si="4"/>
        <v>782.059124</v>
      </c>
      <c r="BN42" s="13">
        <f t="shared" si="4"/>
        <v>148.64356620000001</v>
      </c>
      <c r="BO42" s="13">
        <f t="shared" si="4"/>
        <v>11.638853999999998</v>
      </c>
      <c r="BP42" s="13">
        <f t="shared" si="4"/>
        <v>14.109307319999999</v>
      </c>
      <c r="BQ42" s="13">
        <f t="shared" si="4"/>
        <v>0</v>
      </c>
      <c r="BR42" s="13">
        <f t="shared" si="4"/>
        <v>1471.4280000000001</v>
      </c>
      <c r="BS42" s="13">
        <f t="shared" si="4"/>
        <v>0</v>
      </c>
      <c r="BT42" s="13">
        <f t="shared" si="4"/>
        <v>0</v>
      </c>
      <c r="BU42" s="13">
        <f t="shared" si="4"/>
        <v>0.73226000000000002</v>
      </c>
      <c r="BV42" s="14">
        <f t="shared" si="12"/>
        <v>25233.48541152</v>
      </c>
      <c r="BW42">
        <f>+'Resultados Palta'!F42</f>
        <v>25233.48541152</v>
      </c>
      <c r="BX42" s="25">
        <f t="shared" si="13"/>
        <v>0</v>
      </c>
    </row>
    <row r="43" spans="1:76" hidden="1" x14ac:dyDescent="0.3">
      <c r="B43" s="12">
        <v>44681</v>
      </c>
      <c r="C43" s="13">
        <f>+'Cálculos Palta'!D43</f>
        <v>0</v>
      </c>
      <c r="D43" s="13">
        <f>+'Cálculos Palta'!E43</f>
        <v>0</v>
      </c>
      <c r="E43" s="13">
        <f>+'Cálculos Palta'!F43+'Cálculos Palta'!G43</f>
        <v>7283.7752731</v>
      </c>
      <c r="F43" s="13">
        <f>+'Cálculos Palta'!H43</f>
        <v>0</v>
      </c>
      <c r="G43" s="13">
        <f>+'Cálculos Palta'!I43+'Cálculos Palta'!J43+'Cálculos Palta'!K43+'Cálculos Palta'!L43+'Cálculos Palta'!M43</f>
        <v>406.39996800000006</v>
      </c>
      <c r="H43" s="13">
        <f>+'Cálculos Palta'!N43+'Cálculos Palta'!O43+'Cálculos Palta'!P43+'Cálculos Palta'!S43</f>
        <v>104.43661400000001</v>
      </c>
      <c r="I43" s="13">
        <f>+'Cálculos Palta'!Q43+'Cálculos Palta'!R43+'Cálculos Palta'!T43</f>
        <v>112.79960640000002</v>
      </c>
      <c r="J43" s="13">
        <f>+'Cálculos Palta'!U43+'Cálculos Palta'!V43+'Cálculos Palta'!Y43</f>
        <v>13.480568000000002</v>
      </c>
      <c r="K43" s="13">
        <f>+'Cálculos Palta'!W43+'Cálculos Palta'!X43+'Cálculos Palta'!Z43+'Cálculos Palta'!AA43</f>
        <v>0</v>
      </c>
      <c r="L43" s="13">
        <f>+'Cálculos Palta'!AB43</f>
        <v>0</v>
      </c>
      <c r="M43" s="13">
        <f>+'Cálculos Palta'!AC43+'Cálculos Palta'!AD43</f>
        <v>0</v>
      </c>
      <c r="N43" s="13">
        <f>+'Cálculos Palta'!AE43</f>
        <v>0</v>
      </c>
      <c r="O43" s="13">
        <f>+'Cálculos Palta'!AG43+'Cálculos Palta'!AH43+'Cálculos Palta'!AI43+'Cálculos Palta'!AJ43+'Cálculos Palta'!AK43+'Cálculos Palta'!AL43</f>
        <v>0</v>
      </c>
      <c r="P43" s="13">
        <f>+'Cálculos Palta'!AF43</f>
        <v>0</v>
      </c>
      <c r="Q43" s="14">
        <f t="shared" si="5"/>
        <v>7920.8920294999998</v>
      </c>
      <c r="R43">
        <f>'Resultados Palta'!C43</f>
        <v>7920.8920294999998</v>
      </c>
      <c r="S43" s="25">
        <f t="shared" si="6"/>
        <v>0</v>
      </c>
      <c r="U43" s="12">
        <v>44681</v>
      </c>
      <c r="V43" s="13">
        <f>+'Cálculos Palta'!D92</f>
        <v>769.35599999999999</v>
      </c>
      <c r="W43" s="13">
        <f>+'Cálculos Palta'!E92</f>
        <v>0</v>
      </c>
      <c r="X43" s="13">
        <f>+'Cálculos Palta'!F92+'Cálculos Palta'!G92</f>
        <v>0</v>
      </c>
      <c r="Y43" s="13">
        <f>+'Cálculos Palta'!H92</f>
        <v>0</v>
      </c>
      <c r="Z43" s="13">
        <f>+'Cálculos Palta'!I92+'Cálculos Palta'!J92+'Cálculos Palta'!K92+'Cálculos Palta'!L92+'Cálculos Palta'!M92</f>
        <v>0</v>
      </c>
      <c r="AA43" s="13">
        <f>+'Cálculos Palta'!N92+'Cálculos Palta'!O92+'Cálculos Palta'!P92+'Cálculos Palta'!S92</f>
        <v>0</v>
      </c>
      <c r="AB43" s="13">
        <f>+'Cálculos Palta'!Q92+'Cálculos Palta'!R92+'Cálculos Palta'!T92</f>
        <v>0</v>
      </c>
      <c r="AC43" s="13">
        <f>+'Cálculos Palta'!U92+'Cálculos Palta'!V92+'Cálculos Palta'!Y92</f>
        <v>0</v>
      </c>
      <c r="AD43" s="13">
        <f>+'Cálculos Palta'!W92+'Cálculos Palta'!X92+'Cálculos Palta'!Z92+'Cálculos Palta'!AA92</f>
        <v>0</v>
      </c>
      <c r="AE43" s="13">
        <f>+'Cálculos Palta'!AB92</f>
        <v>0</v>
      </c>
      <c r="AF43" s="13">
        <f>+'Cálculos Palta'!AC92+'Cálculos Palta'!AD92</f>
        <v>0</v>
      </c>
      <c r="AG43" s="13">
        <f>+'Cálculos Palta'!AE92</f>
        <v>0</v>
      </c>
      <c r="AH43" s="13">
        <f>+'Cálculos Palta'!AG92+'Cálculos Palta'!AH92+'Cálculos Palta'!AI92+'Cálculos Palta'!AJ92+'Cálculos Palta'!AK92+'Cálculos Palta'!AL92</f>
        <v>0</v>
      </c>
      <c r="AI43" s="13">
        <f>+'Cálculos Palta'!AF92</f>
        <v>0</v>
      </c>
      <c r="AJ43" s="14">
        <f t="shared" si="7"/>
        <v>769.35599999999999</v>
      </c>
      <c r="AK43">
        <f>+'Resultados Palta'!D43</f>
        <v>769.35599999999999</v>
      </c>
      <c r="AL43" s="25">
        <f t="shared" si="8"/>
        <v>0</v>
      </c>
      <c r="AN43" s="12">
        <v>44681</v>
      </c>
      <c r="AO43" s="13">
        <f>+'Cálculos Palta'!D141</f>
        <v>0</v>
      </c>
      <c r="AP43" s="13">
        <f>+'Cálculos Palta'!E141</f>
        <v>0</v>
      </c>
      <c r="AQ43" s="13">
        <f>+'Cálculos Palta'!F141+'Cálculos Palta'!G141</f>
        <v>0</v>
      </c>
      <c r="AR43" s="13">
        <f>+'Cálculos Palta'!H141</f>
        <v>0</v>
      </c>
      <c r="AS43" s="13">
        <f>+'Cálculos Palta'!I141+'Cálculos Palta'!J141+'Cálculos Palta'!K141+'Cálculos Palta'!L141+'Cálculos Palta'!M141</f>
        <v>9850.3246259999996</v>
      </c>
      <c r="AT43" s="13">
        <f>+'Cálculos Palta'!N141+'Cálculos Palta'!O141+'Cálculos Palta'!P141+'Cálculos Palta'!S141</f>
        <v>2678.55618</v>
      </c>
      <c r="AU43" s="13">
        <f>+'Cálculos Palta'!Q141+'Cálculos Palta'!R141+'Cálculos Palta'!T141</f>
        <v>679.96608000000003</v>
      </c>
      <c r="AV43" s="13">
        <f>+'Cálculos Palta'!U141+'Cálculos Palta'!V141+'Cálculos Palta'!Y141</f>
        <v>86.790317815999998</v>
      </c>
      <c r="AW43" s="13">
        <f>+'Cálculos Palta'!W141+'Cálculos Palta'!X141+'Cálculos Palta'!Z141+'Cálculos Palta'!AA141</f>
        <v>0</v>
      </c>
      <c r="AX43" s="13">
        <f>+'Cálculos Palta'!AB141</f>
        <v>0</v>
      </c>
      <c r="AY43" s="13">
        <f>+'Cálculos Palta'!AC141+'Cálculos Palta'!AD141</f>
        <v>2063.4987599999999</v>
      </c>
      <c r="AZ43" s="13">
        <f>+'Cálculos Palta'!AE141</f>
        <v>19133.314200000001</v>
      </c>
      <c r="BA43" s="13">
        <f>+'Cálculos Palta'!AG141+'Cálculos Palta'!AH141+'Cálculos Palta'!AI141+'Cálculos Palta'!AJ141+'Cálculos Palta'!AK141+'Cálculos Palta'!AL141</f>
        <v>0</v>
      </c>
      <c r="BB43" s="13">
        <f>+'Cálculos Palta'!AF141</f>
        <v>0</v>
      </c>
      <c r="BC43" s="14">
        <f t="shared" si="9"/>
        <v>34492.450163816</v>
      </c>
      <c r="BD43">
        <f>+'Resultados Palta'!E43</f>
        <v>34492.450163816</v>
      </c>
      <c r="BE43" s="25">
        <f t="shared" si="10"/>
        <v>0</v>
      </c>
      <c r="BG43" s="12">
        <v>44681</v>
      </c>
      <c r="BH43" s="13">
        <f t="shared" si="11"/>
        <v>769.35599999999999</v>
      </c>
      <c r="BI43" s="13">
        <f t="shared" si="4"/>
        <v>0</v>
      </c>
      <c r="BJ43" s="13">
        <f t="shared" si="4"/>
        <v>7283.7752731</v>
      </c>
      <c r="BK43" s="13">
        <f t="shared" si="4"/>
        <v>0</v>
      </c>
      <c r="BL43" s="13">
        <f t="shared" si="4"/>
        <v>10256.724593999999</v>
      </c>
      <c r="BM43" s="13">
        <f t="shared" si="4"/>
        <v>2782.9927940000002</v>
      </c>
      <c r="BN43" s="13">
        <f t="shared" si="4"/>
        <v>792.76568640000005</v>
      </c>
      <c r="BO43" s="13">
        <f t="shared" si="4"/>
        <v>100.270885816</v>
      </c>
      <c r="BP43" s="13">
        <f t="shared" si="4"/>
        <v>0</v>
      </c>
      <c r="BQ43" s="13">
        <f t="shared" si="4"/>
        <v>0</v>
      </c>
      <c r="BR43" s="13">
        <f t="shared" si="4"/>
        <v>2063.4987599999999</v>
      </c>
      <c r="BS43" s="13">
        <f t="shared" si="4"/>
        <v>19133.314200000001</v>
      </c>
      <c r="BT43" s="13">
        <f t="shared" si="4"/>
        <v>0</v>
      </c>
      <c r="BU43" s="13">
        <f t="shared" si="4"/>
        <v>0</v>
      </c>
      <c r="BV43" s="14">
        <f t="shared" si="12"/>
        <v>43182.698193315999</v>
      </c>
      <c r="BW43">
        <f>+'Resultados Palta'!F43</f>
        <v>43182.698193315999</v>
      </c>
      <c r="BX43" s="25">
        <f t="shared" si="13"/>
        <v>0</v>
      </c>
    </row>
    <row r="44" spans="1:76" hidden="1" x14ac:dyDescent="0.3">
      <c r="B44" s="12">
        <v>44712</v>
      </c>
      <c r="C44" s="13">
        <f>+'Cálculos Palta'!D44</f>
        <v>0</v>
      </c>
      <c r="D44" s="13">
        <f>+'Cálculos Palta'!E44</f>
        <v>0</v>
      </c>
      <c r="E44" s="13">
        <f>+'Cálculos Palta'!F44+'Cálculos Palta'!G44</f>
        <v>7129.1792899999991</v>
      </c>
      <c r="F44" s="13">
        <f>+'Cálculos Palta'!H44</f>
        <v>0</v>
      </c>
      <c r="G44" s="13">
        <f>+'Cálculos Palta'!I44+'Cálculos Palta'!J44+'Cálculos Palta'!K44+'Cálculos Palta'!L44+'Cálculos Palta'!M44</f>
        <v>2623.0931999999998</v>
      </c>
      <c r="H44" s="13">
        <f>+'Cálculos Palta'!N44+'Cálculos Palta'!O44+'Cálculos Palta'!P44+'Cálculos Palta'!S44</f>
        <v>39.445652000000003</v>
      </c>
      <c r="I44" s="13">
        <f>+'Cálculos Palta'!Q44+'Cálculos Palta'!R44+'Cálculos Palta'!T44</f>
        <v>283.35350160000002</v>
      </c>
      <c r="J44" s="13">
        <f>+'Cálculos Palta'!U44+'Cálculos Palta'!V44+'Cálculos Palta'!Y44</f>
        <v>2.13408</v>
      </c>
      <c r="K44" s="13">
        <f>+'Cálculos Palta'!W44+'Cálculos Palta'!X44+'Cálculos Palta'!Z44+'Cálculos Palta'!AA44</f>
        <v>0</v>
      </c>
      <c r="L44" s="13">
        <f>+'Cálculos Palta'!AB44</f>
        <v>0</v>
      </c>
      <c r="M44" s="13">
        <f>+'Cálculos Palta'!AC44+'Cálculos Palta'!AD44</f>
        <v>0</v>
      </c>
      <c r="N44" s="13">
        <f>+'Cálculos Palta'!AE44</f>
        <v>0</v>
      </c>
      <c r="O44" s="13">
        <f>+'Cálculos Palta'!AG44+'Cálculos Palta'!AH44+'Cálculos Palta'!AI44+'Cálculos Palta'!AJ44+'Cálculos Palta'!AK44+'Cálculos Palta'!AL44</f>
        <v>0</v>
      </c>
      <c r="P44" s="13">
        <f>+'Cálculos Palta'!AF44</f>
        <v>0</v>
      </c>
      <c r="Q44" s="14">
        <f t="shared" si="5"/>
        <v>10077.2057236</v>
      </c>
      <c r="R44">
        <f>'Resultados Palta'!C44</f>
        <v>10077.205723599998</v>
      </c>
      <c r="S44" s="25">
        <f t="shared" si="6"/>
        <v>0</v>
      </c>
      <c r="U44" s="12">
        <v>44712</v>
      </c>
      <c r="V44" s="13">
        <f>+'Cálculos Palta'!D93</f>
        <v>513.95399999999995</v>
      </c>
      <c r="W44" s="13">
        <f>+'Cálculos Palta'!E93</f>
        <v>0</v>
      </c>
      <c r="X44" s="13">
        <f>+'Cálculos Palta'!F93+'Cálculos Palta'!G93</f>
        <v>0</v>
      </c>
      <c r="Y44" s="13">
        <f>+'Cálculos Palta'!H93</f>
        <v>0</v>
      </c>
      <c r="Z44" s="13">
        <f>+'Cálculos Palta'!I93+'Cálculos Palta'!J93+'Cálculos Palta'!K93+'Cálculos Palta'!L93+'Cálculos Palta'!M93</f>
        <v>0</v>
      </c>
      <c r="AA44" s="13">
        <f>+'Cálculos Palta'!N93+'Cálculos Palta'!O93+'Cálculos Palta'!P93+'Cálculos Palta'!S93</f>
        <v>0</v>
      </c>
      <c r="AB44" s="13">
        <f>+'Cálculos Palta'!Q93+'Cálculos Palta'!R93+'Cálculos Palta'!T93</f>
        <v>0</v>
      </c>
      <c r="AC44" s="13">
        <f>+'Cálculos Palta'!U93+'Cálculos Palta'!V93+'Cálculos Palta'!Y93</f>
        <v>0</v>
      </c>
      <c r="AD44" s="13">
        <f>+'Cálculos Palta'!W93+'Cálculos Palta'!X93+'Cálculos Palta'!Z93+'Cálculos Palta'!AA93</f>
        <v>0</v>
      </c>
      <c r="AE44" s="13">
        <f>+'Cálculos Palta'!AB93</f>
        <v>0</v>
      </c>
      <c r="AF44" s="13">
        <f>+'Cálculos Palta'!AC93+'Cálculos Palta'!AD93</f>
        <v>0</v>
      </c>
      <c r="AG44" s="13">
        <f>+'Cálculos Palta'!AE93</f>
        <v>0</v>
      </c>
      <c r="AH44" s="13">
        <f>+'Cálculos Palta'!AG93+'Cálculos Palta'!AH93+'Cálculos Palta'!AI93+'Cálculos Palta'!AJ93+'Cálculos Palta'!AK93+'Cálculos Palta'!AL93</f>
        <v>0</v>
      </c>
      <c r="AI44" s="13">
        <f>+'Cálculos Palta'!AF93</f>
        <v>0</v>
      </c>
      <c r="AJ44" s="14">
        <f t="shared" si="7"/>
        <v>513.95399999999995</v>
      </c>
      <c r="AK44">
        <f>+'Resultados Palta'!D44</f>
        <v>513.95399999999995</v>
      </c>
      <c r="AL44" s="25">
        <f t="shared" si="8"/>
        <v>0</v>
      </c>
      <c r="AN44" s="12">
        <v>44712</v>
      </c>
      <c r="AO44" s="13">
        <f>+'Cálculos Palta'!D142</f>
        <v>0</v>
      </c>
      <c r="AP44" s="13">
        <f>+'Cálculos Palta'!E142</f>
        <v>0</v>
      </c>
      <c r="AQ44" s="13">
        <f>+'Cálculos Palta'!F142+'Cálculos Palta'!G142</f>
        <v>0</v>
      </c>
      <c r="AR44" s="13">
        <f>+'Cálculos Palta'!H142</f>
        <v>0</v>
      </c>
      <c r="AS44" s="13">
        <f>+'Cálculos Palta'!I142+'Cálculos Palta'!J142+'Cálculos Palta'!K142+'Cálculos Palta'!L142+'Cálculos Palta'!M142</f>
        <v>86793.94498</v>
      </c>
      <c r="AT44" s="13">
        <f>+'Cálculos Palta'!N142+'Cálculos Palta'!O142+'Cálculos Palta'!P142+'Cálculos Palta'!S142</f>
        <v>1037.3766175000001</v>
      </c>
      <c r="AU44" s="13">
        <f>+'Cálculos Palta'!Q142+'Cálculos Palta'!R142+'Cálculos Palta'!T142</f>
        <v>18027.398251999999</v>
      </c>
      <c r="AV44" s="13">
        <f>+'Cálculos Palta'!U142+'Cálculos Palta'!V142+'Cálculos Palta'!Y142</f>
        <v>13.739319999999999</v>
      </c>
      <c r="AW44" s="13">
        <f>+'Cálculos Palta'!W142+'Cálculos Palta'!X142+'Cálculos Palta'!Z142+'Cálculos Palta'!AA142</f>
        <v>0</v>
      </c>
      <c r="AX44" s="13">
        <f>+'Cálculos Palta'!AB142</f>
        <v>0</v>
      </c>
      <c r="AY44" s="13">
        <f>+'Cálculos Palta'!AC142+'Cálculos Palta'!AD142</f>
        <v>1745.3919599999999</v>
      </c>
      <c r="AZ44" s="13">
        <f>+'Cálculos Palta'!AE142</f>
        <v>29710.403999999999</v>
      </c>
      <c r="BA44" s="13">
        <f>+'Cálculos Palta'!AG142+'Cálculos Palta'!AH142+'Cálculos Palta'!AI142+'Cálculos Palta'!AJ142+'Cálculos Palta'!AK142+'Cálculos Palta'!AL142</f>
        <v>0</v>
      </c>
      <c r="BB44" s="13">
        <f>+'Cálculos Palta'!AF142</f>
        <v>0</v>
      </c>
      <c r="BC44" s="14">
        <f t="shared" si="9"/>
        <v>137328.2551295</v>
      </c>
      <c r="BD44">
        <f>+'Resultados Palta'!E44</f>
        <v>137328.2551295</v>
      </c>
      <c r="BE44" s="25">
        <f t="shared" si="10"/>
        <v>0</v>
      </c>
      <c r="BG44" s="12">
        <v>44712</v>
      </c>
      <c r="BH44" s="13">
        <f t="shared" si="11"/>
        <v>513.95399999999995</v>
      </c>
      <c r="BI44" s="13">
        <f t="shared" ref="BI44:BI51" si="14">+D44+W44+AP44</f>
        <v>0</v>
      </c>
      <c r="BJ44" s="13">
        <f t="shared" ref="BJ44:BJ51" si="15">+E44+X44+AQ44</f>
        <v>7129.1792899999991</v>
      </c>
      <c r="BK44" s="13">
        <f t="shared" ref="BK44:BK51" si="16">+F44+Y44+AR44</f>
        <v>0</v>
      </c>
      <c r="BL44" s="13">
        <f t="shared" ref="BL44:BL51" si="17">+G44+Z44+AS44</f>
        <v>89417.038180000003</v>
      </c>
      <c r="BM44" s="13">
        <f t="shared" ref="BM44:BM51" si="18">+H44+AA44+AT44</f>
        <v>1076.8222695000002</v>
      </c>
      <c r="BN44" s="13">
        <f t="shared" ref="BN44:BN51" si="19">+I44+AB44+AU44</f>
        <v>18310.751753599998</v>
      </c>
      <c r="BO44" s="13">
        <f t="shared" ref="BO44:BO51" si="20">+J44+AC44+AV44</f>
        <v>15.8734</v>
      </c>
      <c r="BP44" s="13">
        <f t="shared" ref="BP44:BP51" si="21">+K44+AD44+AW44</f>
        <v>0</v>
      </c>
      <c r="BQ44" s="13">
        <f t="shared" ref="BQ44:BQ51" si="22">+L44+AE44+AX44</f>
        <v>0</v>
      </c>
      <c r="BR44" s="13">
        <f t="shared" ref="BR44:BR51" si="23">+M44+AF44+AY44</f>
        <v>1745.3919599999999</v>
      </c>
      <c r="BS44" s="13">
        <f t="shared" ref="BS44:BS51" si="24">+N44+AG44+AZ44</f>
        <v>29710.403999999999</v>
      </c>
      <c r="BT44" s="13">
        <f t="shared" ref="BT44:BT51" si="25">+O44+AH44+BA44</f>
        <v>0</v>
      </c>
      <c r="BU44" s="13">
        <f t="shared" ref="BU44:BU51" si="26">+P44+AI44+BB44</f>
        <v>0</v>
      </c>
      <c r="BV44" s="14">
        <f t="shared" si="12"/>
        <v>147919.4148531</v>
      </c>
      <c r="BW44">
        <f>+'Resultados Palta'!F44</f>
        <v>147919.4148531</v>
      </c>
      <c r="BX44" s="25">
        <f t="shared" si="13"/>
        <v>0</v>
      </c>
    </row>
    <row r="45" spans="1:76" hidden="1" x14ac:dyDescent="0.3">
      <c r="B45" s="12">
        <v>44742</v>
      </c>
      <c r="C45" s="13">
        <f>+'Cálculos Palta'!D45</f>
        <v>0</v>
      </c>
      <c r="D45" s="13">
        <f>+'Cálculos Palta'!E45</f>
        <v>0</v>
      </c>
      <c r="E45" s="13">
        <f>+'Cálculos Palta'!F45+'Cálculos Palta'!G45</f>
        <v>6522.3629447999992</v>
      </c>
      <c r="F45" s="13">
        <f>+'Cálculos Palta'!H45</f>
        <v>0</v>
      </c>
      <c r="G45" s="13">
        <f>+'Cálculos Palta'!I45+'Cálculos Palta'!J45+'Cálculos Palta'!K45+'Cálculos Palta'!L45+'Cálculos Palta'!M45</f>
        <v>7987.48704</v>
      </c>
      <c r="H45" s="13">
        <f>+'Cálculos Palta'!N45+'Cálculos Palta'!O45+'Cálculos Palta'!P45+'Cálculos Palta'!S45</f>
        <v>53.918571999999998</v>
      </c>
      <c r="I45" s="13">
        <f>+'Cálculos Palta'!Q45+'Cálculos Palta'!R45+'Cálculos Palta'!T45</f>
        <v>30.386350800000002</v>
      </c>
      <c r="J45" s="13">
        <f>+'Cálculos Palta'!U45+'Cálculos Palta'!V45+'Cálculos Palta'!Y45</f>
        <v>5.8687199999999997</v>
      </c>
      <c r="K45" s="13">
        <f>+'Cálculos Palta'!W45+'Cálculos Palta'!X45+'Cálculos Palta'!Z45+'Cálculos Palta'!AA45</f>
        <v>0</v>
      </c>
      <c r="L45" s="13">
        <f>+'Cálculos Palta'!AB45</f>
        <v>0</v>
      </c>
      <c r="M45" s="13">
        <f>+'Cálculos Palta'!AC45+'Cálculos Palta'!AD45</f>
        <v>0</v>
      </c>
      <c r="N45" s="13">
        <f>+'Cálculos Palta'!AE45</f>
        <v>0</v>
      </c>
      <c r="O45" s="13">
        <f>+'Cálculos Palta'!AG45+'Cálculos Palta'!AH45+'Cálculos Palta'!AI45+'Cálculos Palta'!AJ45+'Cálculos Palta'!AK45+'Cálculos Palta'!AL45</f>
        <v>0</v>
      </c>
      <c r="P45" s="13">
        <f>+'Cálculos Palta'!AF45</f>
        <v>0</v>
      </c>
      <c r="Q45" s="14">
        <f t="shared" si="5"/>
        <v>14600.0236276</v>
      </c>
      <c r="R45">
        <f>'Resultados Palta'!C45</f>
        <v>14600.0236276</v>
      </c>
      <c r="S45" s="25">
        <f t="shared" si="6"/>
        <v>0</v>
      </c>
      <c r="U45" s="12">
        <v>44742</v>
      </c>
      <c r="V45" s="13">
        <f>+'Cálculos Palta'!D94</f>
        <v>353.80799999999999</v>
      </c>
      <c r="W45" s="13">
        <f>+'Cálculos Palta'!E94</f>
        <v>0</v>
      </c>
      <c r="X45" s="13">
        <f>+'Cálculos Palta'!F94+'Cálculos Palta'!G94</f>
        <v>0</v>
      </c>
      <c r="Y45" s="13">
        <f>+'Cálculos Palta'!H94</f>
        <v>0</v>
      </c>
      <c r="Z45" s="13">
        <f>+'Cálculos Palta'!I94+'Cálculos Palta'!J94+'Cálculos Palta'!K94+'Cálculos Palta'!L94+'Cálculos Palta'!M94</f>
        <v>0</v>
      </c>
      <c r="AA45" s="13">
        <f>+'Cálculos Palta'!N94+'Cálculos Palta'!O94+'Cálculos Palta'!P94+'Cálculos Palta'!S94</f>
        <v>0</v>
      </c>
      <c r="AB45" s="13">
        <f>+'Cálculos Palta'!Q94+'Cálculos Palta'!R94+'Cálculos Palta'!T94</f>
        <v>0</v>
      </c>
      <c r="AC45" s="13">
        <f>+'Cálculos Palta'!U94+'Cálculos Palta'!V94+'Cálculos Palta'!Y94</f>
        <v>0</v>
      </c>
      <c r="AD45" s="13">
        <f>+'Cálculos Palta'!W94+'Cálculos Palta'!X94+'Cálculos Palta'!Z94+'Cálculos Palta'!AA94</f>
        <v>0</v>
      </c>
      <c r="AE45" s="13">
        <f>+'Cálculos Palta'!AB94</f>
        <v>0</v>
      </c>
      <c r="AF45" s="13">
        <f>+'Cálculos Palta'!AC94+'Cálculos Palta'!AD94</f>
        <v>0</v>
      </c>
      <c r="AG45" s="13">
        <f>+'Cálculos Palta'!AE94</f>
        <v>0</v>
      </c>
      <c r="AH45" s="13">
        <f>+'Cálculos Palta'!AG94+'Cálculos Palta'!AH94+'Cálculos Palta'!AI94+'Cálculos Palta'!AJ94+'Cálculos Palta'!AK94+'Cálculos Palta'!AL94</f>
        <v>0</v>
      </c>
      <c r="AI45" s="13">
        <f>+'Cálculos Palta'!AF94</f>
        <v>0</v>
      </c>
      <c r="AJ45" s="14">
        <f t="shared" si="7"/>
        <v>353.80799999999999</v>
      </c>
      <c r="AK45">
        <f>+'Resultados Palta'!D45</f>
        <v>353.80799999999999</v>
      </c>
      <c r="AL45" s="25">
        <f t="shared" si="8"/>
        <v>0</v>
      </c>
      <c r="AN45" s="12">
        <v>44742</v>
      </c>
      <c r="AO45" s="13">
        <f>+'Cálculos Palta'!D143</f>
        <v>0</v>
      </c>
      <c r="AP45" s="13">
        <f>+'Cálculos Palta'!E143</f>
        <v>0</v>
      </c>
      <c r="AQ45" s="13">
        <f>+'Cálculos Palta'!F143+'Cálculos Palta'!G143</f>
        <v>0</v>
      </c>
      <c r="AR45" s="13">
        <f>+'Cálculos Palta'!H143</f>
        <v>0</v>
      </c>
      <c r="AS45" s="13">
        <f>+'Cálculos Palta'!I143+'Cálculos Palta'!J143+'Cálculos Palta'!K143+'Cálculos Palta'!L143+'Cálculos Palta'!M143</f>
        <v>111322.98892999999</v>
      </c>
      <c r="AT45" s="13">
        <f>+'Cálculos Palta'!N143+'Cálculos Palta'!O143+'Cálculos Palta'!P143+'Cálculos Palta'!S143</f>
        <v>2041.1252500000001</v>
      </c>
      <c r="AU45" s="13">
        <f>+'Cálculos Palta'!Q143+'Cálculos Palta'!R143+'Cálculos Palta'!T143</f>
        <v>98.527680000000004</v>
      </c>
      <c r="AV45" s="13">
        <f>+'Cálculos Palta'!U143+'Cálculos Palta'!V143+'Cálculos Palta'!Y143</f>
        <v>37.783119999999997</v>
      </c>
      <c r="AW45" s="13">
        <f>+'Cálculos Palta'!W143+'Cálculos Palta'!X143+'Cálculos Palta'!Z143+'Cálculos Palta'!AA143</f>
        <v>0</v>
      </c>
      <c r="AX45" s="13">
        <f>+'Cálculos Palta'!AB143</f>
        <v>0</v>
      </c>
      <c r="AY45" s="13">
        <f>+'Cálculos Palta'!AC143+'Cálculos Palta'!AD143</f>
        <v>0</v>
      </c>
      <c r="AZ45" s="13">
        <f>+'Cálculos Palta'!AE143</f>
        <v>787.19999999999993</v>
      </c>
      <c r="BA45" s="13">
        <f>+'Cálculos Palta'!AG143+'Cálculos Palta'!AH143+'Cálculos Palta'!AI143+'Cálculos Palta'!AJ143+'Cálculos Palta'!AK143+'Cálculos Palta'!AL143</f>
        <v>0</v>
      </c>
      <c r="BB45" s="13">
        <f>+'Cálculos Palta'!AF143</f>
        <v>0</v>
      </c>
      <c r="BC45" s="14">
        <f t="shared" si="9"/>
        <v>114287.62497999998</v>
      </c>
      <c r="BD45">
        <f>+'Resultados Palta'!E45</f>
        <v>114287.62497999999</v>
      </c>
      <c r="BE45" s="25">
        <f t="shared" si="10"/>
        <v>0</v>
      </c>
      <c r="BG45" s="12">
        <v>44742</v>
      </c>
      <c r="BH45" s="13">
        <f t="shared" si="11"/>
        <v>353.80799999999999</v>
      </c>
      <c r="BI45" s="13">
        <f t="shared" si="14"/>
        <v>0</v>
      </c>
      <c r="BJ45" s="13">
        <f t="shared" si="15"/>
        <v>6522.3629447999992</v>
      </c>
      <c r="BK45" s="13">
        <f t="shared" si="16"/>
        <v>0</v>
      </c>
      <c r="BL45" s="13">
        <f t="shared" si="17"/>
        <v>119310.47597</v>
      </c>
      <c r="BM45" s="13">
        <f t="shared" si="18"/>
        <v>2095.0438220000001</v>
      </c>
      <c r="BN45" s="13">
        <f t="shared" si="19"/>
        <v>128.91403080000001</v>
      </c>
      <c r="BO45" s="13">
        <f t="shared" si="20"/>
        <v>43.651839999999993</v>
      </c>
      <c r="BP45" s="13">
        <f t="shared" si="21"/>
        <v>0</v>
      </c>
      <c r="BQ45" s="13">
        <f t="shared" si="22"/>
        <v>0</v>
      </c>
      <c r="BR45" s="13">
        <f t="shared" si="23"/>
        <v>0</v>
      </c>
      <c r="BS45" s="13">
        <f t="shared" si="24"/>
        <v>787.19999999999993</v>
      </c>
      <c r="BT45" s="13">
        <f t="shared" si="25"/>
        <v>0</v>
      </c>
      <c r="BU45" s="13">
        <f t="shared" si="26"/>
        <v>0</v>
      </c>
      <c r="BV45" s="14">
        <f t="shared" si="12"/>
        <v>129241.45660760002</v>
      </c>
      <c r="BW45">
        <f>+'Resultados Palta'!F45</f>
        <v>129241.45660759999</v>
      </c>
      <c r="BX45" s="25">
        <f t="shared" si="13"/>
        <v>0</v>
      </c>
    </row>
    <row r="46" spans="1:76" hidden="1" x14ac:dyDescent="0.3">
      <c r="B46" s="12">
        <v>44773</v>
      </c>
      <c r="C46" s="13">
        <f>+'Cálculos Palta'!D46</f>
        <v>0</v>
      </c>
      <c r="D46" s="13">
        <f>+'Cálculos Palta'!E46</f>
        <v>0</v>
      </c>
      <c r="E46" s="13">
        <f>+'Cálculos Palta'!F46+'Cálculos Palta'!G46</f>
        <v>5348.7348267999996</v>
      </c>
      <c r="F46" s="13">
        <f>+'Cálculos Palta'!H46</f>
        <v>1.1424441600000002</v>
      </c>
      <c r="G46" s="13">
        <f>+'Cálculos Palta'!I46+'Cálculos Palta'!J46+'Cálculos Palta'!K46+'Cálculos Palta'!L46+'Cálculos Palta'!M46</f>
        <v>10163.802167999998</v>
      </c>
      <c r="H46" s="13">
        <f>+'Cálculos Palta'!N46+'Cálculos Palta'!O46+'Cálculos Palta'!P46+'Cálculos Palta'!S46</f>
        <v>64.584923150000009</v>
      </c>
      <c r="I46" s="13">
        <f>+'Cálculos Palta'!Q46+'Cálculos Palta'!R46+'Cálculos Palta'!T46</f>
        <v>206.09546841000002</v>
      </c>
      <c r="J46" s="13">
        <f>+'Cálculos Palta'!U46+'Cálculos Palta'!V46+'Cálculos Palta'!Y46</f>
        <v>61.515930079999997</v>
      </c>
      <c r="K46" s="13">
        <f>+'Cálculos Palta'!W46+'Cálculos Palta'!X46+'Cálculos Palta'!Z46+'Cálculos Palta'!AA46</f>
        <v>30.82631928</v>
      </c>
      <c r="L46" s="13">
        <f>+'Cálculos Palta'!AB46</f>
        <v>0</v>
      </c>
      <c r="M46" s="13">
        <f>+'Cálculos Palta'!AC46+'Cálculos Palta'!AD46</f>
        <v>0</v>
      </c>
      <c r="N46" s="13">
        <f>+'Cálculos Palta'!AE46</f>
        <v>0</v>
      </c>
      <c r="O46" s="13">
        <f>+'Cálculos Palta'!AG46+'Cálculos Palta'!AH46+'Cálculos Palta'!AI46+'Cálculos Palta'!AJ46+'Cálculos Palta'!AK46+'Cálculos Palta'!AL46</f>
        <v>0</v>
      </c>
      <c r="P46" s="13">
        <f>+'Cálculos Palta'!AF46</f>
        <v>0</v>
      </c>
      <c r="Q46" s="14">
        <f t="shared" si="5"/>
        <v>15876.702079879999</v>
      </c>
      <c r="R46">
        <f>'Resultados Palta'!C46</f>
        <v>15876.702079879999</v>
      </c>
      <c r="S46" s="25">
        <f t="shared" si="6"/>
        <v>0</v>
      </c>
      <c r="U46" s="12">
        <v>44773</v>
      </c>
      <c r="V46" s="13">
        <f>+'Cálculos Palta'!D95</f>
        <v>113.526</v>
      </c>
      <c r="W46" s="13">
        <f>+'Cálculos Palta'!E95</f>
        <v>0</v>
      </c>
      <c r="X46" s="13">
        <f>+'Cálculos Palta'!F95+'Cálculos Palta'!G95</f>
        <v>0</v>
      </c>
      <c r="Y46" s="13">
        <f>+'Cálculos Palta'!H95</f>
        <v>0</v>
      </c>
      <c r="Z46" s="13">
        <f>+'Cálculos Palta'!I95+'Cálculos Palta'!J95+'Cálculos Palta'!K95+'Cálculos Palta'!L95+'Cálculos Palta'!M95</f>
        <v>0</v>
      </c>
      <c r="AA46" s="13">
        <f>+'Cálculos Palta'!N95+'Cálculos Palta'!O95+'Cálculos Palta'!P95+'Cálculos Palta'!S95</f>
        <v>0</v>
      </c>
      <c r="AB46" s="13">
        <f>+'Cálculos Palta'!Q95+'Cálculos Palta'!R95+'Cálculos Palta'!T95</f>
        <v>0</v>
      </c>
      <c r="AC46" s="13">
        <f>+'Cálculos Palta'!U95+'Cálculos Palta'!V95+'Cálculos Palta'!Y95</f>
        <v>0</v>
      </c>
      <c r="AD46" s="13">
        <f>+'Cálculos Palta'!W95+'Cálculos Palta'!X95+'Cálculos Palta'!Z95+'Cálculos Palta'!AA95</f>
        <v>0</v>
      </c>
      <c r="AE46" s="13">
        <f>+'Cálculos Palta'!AB95</f>
        <v>0</v>
      </c>
      <c r="AF46" s="13">
        <f>+'Cálculos Palta'!AC95+'Cálculos Palta'!AD95</f>
        <v>0</v>
      </c>
      <c r="AG46" s="13">
        <f>+'Cálculos Palta'!AE95</f>
        <v>0</v>
      </c>
      <c r="AH46" s="13">
        <f>+'Cálculos Palta'!AG95+'Cálculos Palta'!AH95+'Cálculos Palta'!AI95+'Cálculos Palta'!AJ95+'Cálculos Palta'!AK95+'Cálculos Palta'!AL95</f>
        <v>0</v>
      </c>
      <c r="AI46" s="13">
        <f>+'Cálculos Palta'!AF95</f>
        <v>0</v>
      </c>
      <c r="AJ46" s="14">
        <f t="shared" si="7"/>
        <v>113.526</v>
      </c>
      <c r="AK46">
        <f>+'Resultados Palta'!D46</f>
        <v>113.526</v>
      </c>
      <c r="AL46" s="25">
        <f t="shared" si="8"/>
        <v>0</v>
      </c>
      <c r="AN46" s="12">
        <v>44773</v>
      </c>
      <c r="AO46" s="13">
        <f>+'Cálculos Palta'!D144</f>
        <v>0</v>
      </c>
      <c r="AP46" s="13">
        <f>+'Cálculos Palta'!E144</f>
        <v>0</v>
      </c>
      <c r="AQ46" s="13">
        <f>+'Cálculos Palta'!F144+'Cálculos Palta'!G144</f>
        <v>0</v>
      </c>
      <c r="AR46" s="13">
        <f>+'Cálculos Palta'!H144</f>
        <v>7.3551106200000005</v>
      </c>
      <c r="AS46" s="13">
        <f>+'Cálculos Palta'!I144+'Cálculos Palta'!J144+'Cálculos Palta'!K144+'Cálculos Palta'!L144+'Cálculos Palta'!M144</f>
        <v>162026.61217350001</v>
      </c>
      <c r="AT46" s="13">
        <f>+'Cálculos Palta'!N144+'Cálculos Palta'!O144+'Cálculos Palta'!P144+'Cálculos Palta'!S144</f>
        <v>2432.5067159499999</v>
      </c>
      <c r="AU46" s="13">
        <f>+'Cálculos Palta'!Q144+'Cálculos Palta'!R144+'Cálculos Palta'!T144</f>
        <v>9266.4935088339989</v>
      </c>
      <c r="AV46" s="13">
        <f>+'Cálculos Palta'!U144+'Cálculos Palta'!V144+'Cálculos Palta'!Y144</f>
        <v>396.09541602000002</v>
      </c>
      <c r="AW46" s="13">
        <f>+'Cálculos Palta'!W144+'Cálculos Palta'!X144+'Cálculos Palta'!Z144+'Cálculos Palta'!AA144</f>
        <v>25.61721</v>
      </c>
      <c r="AX46" s="13">
        <f>+'Cálculos Palta'!AB144</f>
        <v>0</v>
      </c>
      <c r="AY46" s="13">
        <f>+'Cálculos Palta'!AC144+'Cálculos Palta'!AD144</f>
        <v>349964.07750000001</v>
      </c>
      <c r="AZ46" s="13">
        <f>+'Cálculos Palta'!AE144</f>
        <v>8729.5560000000005</v>
      </c>
      <c r="BA46" s="13">
        <f>+'Cálculos Palta'!AG144+'Cálculos Palta'!AH144+'Cálculos Palta'!AI144+'Cálculos Palta'!AJ144+'Cálculos Palta'!AK144+'Cálculos Palta'!AL144</f>
        <v>0</v>
      </c>
      <c r="BB46" s="13">
        <f>+'Cálculos Palta'!AF144</f>
        <v>0</v>
      </c>
      <c r="BC46" s="14">
        <f t="shared" si="9"/>
        <v>532848.31363492401</v>
      </c>
      <c r="BD46">
        <f>+'Resultados Palta'!E46</f>
        <v>532848.31363492401</v>
      </c>
      <c r="BE46" s="25">
        <f t="shared" si="10"/>
        <v>0</v>
      </c>
      <c r="BG46" s="12">
        <v>44773</v>
      </c>
      <c r="BH46" s="13">
        <f t="shared" si="11"/>
        <v>113.526</v>
      </c>
      <c r="BI46" s="13">
        <f t="shared" si="14"/>
        <v>0</v>
      </c>
      <c r="BJ46" s="13">
        <f t="shared" si="15"/>
        <v>5348.7348267999996</v>
      </c>
      <c r="BK46" s="13">
        <f t="shared" si="16"/>
        <v>8.4975547800000015</v>
      </c>
      <c r="BL46" s="13">
        <f t="shared" si="17"/>
        <v>172190.4143415</v>
      </c>
      <c r="BM46" s="13">
        <f t="shared" si="18"/>
        <v>2497.0916391000001</v>
      </c>
      <c r="BN46" s="13">
        <f t="shared" si="19"/>
        <v>9472.5889772439987</v>
      </c>
      <c r="BO46" s="13">
        <f t="shared" si="20"/>
        <v>457.61134609999999</v>
      </c>
      <c r="BP46" s="13">
        <f t="shared" si="21"/>
        <v>56.44352928</v>
      </c>
      <c r="BQ46" s="13">
        <f t="shared" si="22"/>
        <v>0</v>
      </c>
      <c r="BR46" s="13">
        <f t="shared" si="23"/>
        <v>349964.07750000001</v>
      </c>
      <c r="BS46" s="13">
        <f t="shared" si="24"/>
        <v>8729.5560000000005</v>
      </c>
      <c r="BT46" s="13">
        <f t="shared" si="25"/>
        <v>0</v>
      </c>
      <c r="BU46" s="13">
        <f t="shared" si="26"/>
        <v>0</v>
      </c>
      <c r="BV46" s="14">
        <f t="shared" si="12"/>
        <v>548838.54171480401</v>
      </c>
      <c r="BW46">
        <f>+'Resultados Palta'!F46</f>
        <v>548838.54171480401</v>
      </c>
      <c r="BX46" s="25">
        <f t="shared" si="13"/>
        <v>0</v>
      </c>
    </row>
    <row r="47" spans="1:76" hidden="1" x14ac:dyDescent="0.3">
      <c r="B47" s="12">
        <v>44804</v>
      </c>
      <c r="C47" s="13">
        <f>+'Cálculos Palta'!D47</f>
        <v>0</v>
      </c>
      <c r="D47" s="13">
        <f>+'Cálculos Palta'!E47</f>
        <v>0</v>
      </c>
      <c r="E47" s="13">
        <f>+'Cálculos Palta'!F47+'Cálculos Palta'!G47</f>
        <v>2684.3198808999996</v>
      </c>
      <c r="F47" s="13">
        <f>+'Cálculos Palta'!H47</f>
        <v>0</v>
      </c>
      <c r="G47" s="13">
        <f>+'Cálculos Palta'!I47+'Cálculos Palta'!J47+'Cálculos Palta'!K47+'Cálculos Palta'!L47+'Cálculos Palta'!M47</f>
        <v>6007.8657600000006</v>
      </c>
      <c r="H47" s="13">
        <f>+'Cálculos Palta'!N47+'Cálculos Palta'!O47+'Cálculos Palta'!P47+'Cálculos Palta'!S47</f>
        <v>51.634358499999998</v>
      </c>
      <c r="I47" s="13">
        <f>+'Cálculos Palta'!Q47+'Cálculos Palta'!R47+'Cálculos Palta'!T47</f>
        <v>45.846385650000002</v>
      </c>
      <c r="J47" s="13">
        <f>+'Cálculos Palta'!U47+'Cálculos Palta'!V47+'Cálculos Palta'!Y47</f>
        <v>139.6044</v>
      </c>
      <c r="K47" s="13">
        <f>+'Cálculos Palta'!W47+'Cálculos Palta'!X47+'Cálculos Palta'!Z47+'Cálculos Palta'!AA47</f>
        <v>23.11895196</v>
      </c>
      <c r="L47" s="13">
        <f>+'Cálculos Palta'!AB47</f>
        <v>0</v>
      </c>
      <c r="M47" s="13">
        <f>+'Cálculos Palta'!AC47+'Cálculos Palta'!AD47</f>
        <v>0</v>
      </c>
      <c r="N47" s="13">
        <f>+'Cálculos Palta'!AE47</f>
        <v>0</v>
      </c>
      <c r="O47" s="13">
        <f>+'Cálculos Palta'!AG47+'Cálculos Palta'!AH47+'Cálculos Palta'!AI47+'Cálculos Palta'!AJ47+'Cálculos Palta'!AK47+'Cálculos Palta'!AL47</f>
        <v>0</v>
      </c>
      <c r="P47" s="13">
        <f>+'Cálculos Palta'!AF47</f>
        <v>0</v>
      </c>
      <c r="Q47" s="14">
        <f t="shared" si="5"/>
        <v>8952.3897370099985</v>
      </c>
      <c r="R47">
        <f>'Resultados Palta'!C47</f>
        <v>8952.3897370099985</v>
      </c>
      <c r="S47" s="25">
        <f t="shared" si="6"/>
        <v>0</v>
      </c>
      <c r="U47" s="12">
        <v>44804</v>
      </c>
      <c r="V47" s="13">
        <f>+'Cálculos Palta'!D96</f>
        <v>313.74</v>
      </c>
      <c r="W47" s="13">
        <f>+'Cálculos Palta'!E96</f>
        <v>0</v>
      </c>
      <c r="X47" s="13">
        <f>+'Cálculos Palta'!F96+'Cálculos Palta'!G96</f>
        <v>0</v>
      </c>
      <c r="Y47" s="13">
        <f>+'Cálculos Palta'!H96</f>
        <v>0</v>
      </c>
      <c r="Z47" s="13">
        <f>+'Cálculos Palta'!I96+'Cálculos Palta'!J96+'Cálculos Palta'!K96+'Cálculos Palta'!L96+'Cálculos Palta'!M96</f>
        <v>0</v>
      </c>
      <c r="AA47" s="13">
        <f>+'Cálculos Palta'!N96+'Cálculos Palta'!O96+'Cálculos Palta'!P96+'Cálculos Palta'!S96</f>
        <v>0</v>
      </c>
      <c r="AB47" s="13">
        <f>+'Cálculos Palta'!Q96+'Cálculos Palta'!R96+'Cálculos Palta'!T96</f>
        <v>0</v>
      </c>
      <c r="AC47" s="13">
        <f>+'Cálculos Palta'!U96+'Cálculos Palta'!V96+'Cálculos Palta'!Y96</f>
        <v>0</v>
      </c>
      <c r="AD47" s="13">
        <f>+'Cálculos Palta'!W96+'Cálculos Palta'!X96+'Cálculos Palta'!Z96+'Cálculos Palta'!AA96</f>
        <v>0</v>
      </c>
      <c r="AE47" s="13">
        <f>+'Cálculos Palta'!AB96</f>
        <v>0</v>
      </c>
      <c r="AF47" s="13">
        <f>+'Cálculos Palta'!AC96+'Cálculos Palta'!AD96</f>
        <v>0</v>
      </c>
      <c r="AG47" s="13">
        <f>+'Cálculos Palta'!AE96</f>
        <v>0</v>
      </c>
      <c r="AH47" s="13">
        <f>+'Cálculos Palta'!AG96+'Cálculos Palta'!AH96+'Cálculos Palta'!AI96+'Cálculos Palta'!AJ96+'Cálculos Palta'!AK96+'Cálculos Palta'!AL96</f>
        <v>0</v>
      </c>
      <c r="AI47" s="13">
        <f>+'Cálculos Palta'!AF96</f>
        <v>0</v>
      </c>
      <c r="AJ47" s="14">
        <f t="shared" si="7"/>
        <v>313.74</v>
      </c>
      <c r="AK47">
        <f>+'Resultados Palta'!D47</f>
        <v>313.74</v>
      </c>
      <c r="AL47" s="25">
        <f t="shared" si="8"/>
        <v>0</v>
      </c>
      <c r="AN47" s="12">
        <v>44804</v>
      </c>
      <c r="AO47" s="13">
        <f>+'Cálculos Palta'!D145</f>
        <v>0</v>
      </c>
      <c r="AP47" s="13">
        <f>+'Cálculos Palta'!E145</f>
        <v>0</v>
      </c>
      <c r="AQ47" s="13">
        <f>+'Cálculos Palta'!F145+'Cálculos Palta'!G145</f>
        <v>0</v>
      </c>
      <c r="AR47" s="13">
        <f>+'Cálculos Palta'!H145</f>
        <v>0</v>
      </c>
      <c r="AS47" s="13">
        <f>+'Cálculos Palta'!I145+'Cálculos Palta'!J145+'Cálculos Palta'!K145+'Cálculos Palta'!L145+'Cálculos Palta'!M145</f>
        <v>210613.26957999999</v>
      </c>
      <c r="AT47" s="13">
        <f>+'Cálculos Palta'!N145+'Cálculos Palta'!O145+'Cálculos Palta'!P145+'Cálculos Palta'!S145</f>
        <v>1624.3370414999999</v>
      </c>
      <c r="AU47" s="13">
        <f>+'Cálculos Palta'!Q145+'Cálculos Palta'!R145+'Cálculos Palta'!T145</f>
        <v>59.465975</v>
      </c>
      <c r="AV47" s="13">
        <f>+'Cálculos Palta'!U145+'Cálculos Palta'!V145+'Cálculos Palta'!Y145</f>
        <v>898.78050999999994</v>
      </c>
      <c r="AW47" s="13">
        <f>+'Cálculos Palta'!W145+'Cálculos Palta'!X145+'Cálculos Palta'!Z145+'Cálculos Palta'!AA145</f>
        <v>19.208970000000001</v>
      </c>
      <c r="AX47" s="13">
        <f>+'Cálculos Palta'!AB145</f>
        <v>0</v>
      </c>
      <c r="AY47" s="13">
        <f>+'Cálculos Palta'!AC145+'Cálculos Palta'!AD145</f>
        <v>231749.91</v>
      </c>
      <c r="AZ47" s="13">
        <f>+'Cálculos Palta'!AE145</f>
        <v>7867.2767999999996</v>
      </c>
      <c r="BA47" s="13">
        <f>+'Cálculos Palta'!AG145+'Cálculos Palta'!AH145+'Cálculos Palta'!AI145+'Cálculos Palta'!AJ145+'Cálculos Palta'!AK145+'Cálculos Palta'!AL145</f>
        <v>2.9078900000000001E-2</v>
      </c>
      <c r="BB47" s="13">
        <f>+'Cálculos Palta'!AF145</f>
        <v>0</v>
      </c>
      <c r="BC47" s="14">
        <f t="shared" si="9"/>
        <v>452832.2779554</v>
      </c>
      <c r="BD47">
        <f>+'Resultados Palta'!E47</f>
        <v>452832.2779554</v>
      </c>
      <c r="BE47" s="25">
        <f t="shared" si="10"/>
        <v>0</v>
      </c>
      <c r="BG47" s="12">
        <v>44804</v>
      </c>
      <c r="BH47" s="13">
        <f t="shared" si="11"/>
        <v>313.74</v>
      </c>
      <c r="BI47" s="13">
        <f t="shared" si="14"/>
        <v>0</v>
      </c>
      <c r="BJ47" s="13">
        <f t="shared" si="15"/>
        <v>2684.3198808999996</v>
      </c>
      <c r="BK47" s="13">
        <f t="shared" si="16"/>
        <v>0</v>
      </c>
      <c r="BL47" s="13">
        <f t="shared" si="17"/>
        <v>216621.13533999998</v>
      </c>
      <c r="BM47" s="13">
        <f t="shared" si="18"/>
        <v>1675.9713999999999</v>
      </c>
      <c r="BN47" s="13">
        <f t="shared" si="19"/>
        <v>105.31236065</v>
      </c>
      <c r="BO47" s="13">
        <f t="shared" si="20"/>
        <v>1038.38491</v>
      </c>
      <c r="BP47" s="13">
        <f t="shared" si="21"/>
        <v>42.327921959999998</v>
      </c>
      <c r="BQ47" s="13">
        <f t="shared" si="22"/>
        <v>0</v>
      </c>
      <c r="BR47" s="13">
        <f t="shared" si="23"/>
        <v>231749.91</v>
      </c>
      <c r="BS47" s="13">
        <f t="shared" si="24"/>
        <v>7867.2767999999996</v>
      </c>
      <c r="BT47" s="13">
        <f t="shared" si="25"/>
        <v>2.9078900000000001E-2</v>
      </c>
      <c r="BU47" s="13">
        <f t="shared" si="26"/>
        <v>0</v>
      </c>
      <c r="BV47" s="14">
        <f t="shared" si="12"/>
        <v>462098.40769240994</v>
      </c>
      <c r="BW47">
        <f>+'Resultados Palta'!F47</f>
        <v>462098.40769240999</v>
      </c>
      <c r="BX47" s="25">
        <f t="shared" si="13"/>
        <v>0</v>
      </c>
    </row>
    <row r="48" spans="1:76" hidden="1" x14ac:dyDescent="0.3">
      <c r="B48" s="12">
        <v>44834</v>
      </c>
      <c r="C48" s="13">
        <f>+'Cálculos Palta'!D48</f>
        <v>0</v>
      </c>
      <c r="D48" s="13">
        <f>+'Cálculos Palta'!E48</f>
        <v>0</v>
      </c>
      <c r="E48" s="13">
        <f>+'Cálculos Palta'!F48+'Cálculos Palta'!G48</f>
        <v>1610.2352386</v>
      </c>
      <c r="F48" s="13">
        <f>+'Cálculos Palta'!H48</f>
        <v>0</v>
      </c>
      <c r="G48" s="13">
        <f>+'Cálculos Palta'!I48+'Cálculos Palta'!J48+'Cálculos Palta'!K48+'Cálculos Palta'!L48+'Cálculos Palta'!M48</f>
        <v>23090.184000000001</v>
      </c>
      <c r="H48" s="13">
        <f>+'Cálculos Palta'!N48+'Cálculos Palta'!O48+'Cálculos Palta'!P48+'Cálculos Palta'!S48</f>
        <v>88.501817280000012</v>
      </c>
      <c r="I48" s="13">
        <f>+'Cálculos Palta'!Q48+'Cálculos Palta'!R48+'Cálculos Palta'!T48</f>
        <v>2833.7514513984001</v>
      </c>
      <c r="J48" s="13">
        <f>+'Cálculos Palta'!U48+'Cálculos Palta'!V48+'Cálculos Palta'!Y48</f>
        <v>1.60056</v>
      </c>
      <c r="K48" s="13">
        <f>+'Cálculos Palta'!W48+'Cálculos Palta'!X48+'Cálculos Palta'!Z48+'Cálculos Palta'!AA48</f>
        <v>23.11895196</v>
      </c>
      <c r="L48" s="13">
        <f>+'Cálculos Palta'!AB48</f>
        <v>0</v>
      </c>
      <c r="M48" s="13">
        <f>+'Cálculos Palta'!AC48+'Cálculos Palta'!AD48</f>
        <v>0</v>
      </c>
      <c r="N48" s="13">
        <f>+'Cálculos Palta'!AE48</f>
        <v>0</v>
      </c>
      <c r="O48" s="13">
        <f>+'Cálculos Palta'!AG48+'Cálculos Palta'!AH48+'Cálculos Palta'!AI48+'Cálculos Palta'!AJ48+'Cálculos Palta'!AK48+'Cálculos Palta'!AL48</f>
        <v>0</v>
      </c>
      <c r="P48" s="13">
        <f>+'Cálculos Palta'!AF48</f>
        <v>0</v>
      </c>
      <c r="Q48" s="14">
        <f t="shared" si="5"/>
        <v>27647.392019238399</v>
      </c>
      <c r="R48">
        <f>'Resultados Palta'!C48</f>
        <v>27647.392019238399</v>
      </c>
      <c r="S48" s="25">
        <f t="shared" si="6"/>
        <v>0</v>
      </c>
      <c r="U48" s="12">
        <v>44834</v>
      </c>
      <c r="V48" s="13">
        <f>+'Cálculos Palta'!D97</f>
        <v>42.462000000000003</v>
      </c>
      <c r="W48" s="13">
        <f>+'Cálculos Palta'!E97</f>
        <v>0</v>
      </c>
      <c r="X48" s="13">
        <f>+'Cálculos Palta'!F97+'Cálculos Palta'!G97</f>
        <v>0</v>
      </c>
      <c r="Y48" s="13">
        <f>+'Cálculos Palta'!H97</f>
        <v>0</v>
      </c>
      <c r="Z48" s="13">
        <f>+'Cálculos Palta'!I97+'Cálculos Palta'!J97+'Cálculos Palta'!K97+'Cálculos Palta'!L97+'Cálculos Palta'!M97</f>
        <v>0</v>
      </c>
      <c r="AA48" s="13">
        <f>+'Cálculos Palta'!N97+'Cálculos Palta'!O97+'Cálculos Palta'!P97+'Cálculos Palta'!S97</f>
        <v>0</v>
      </c>
      <c r="AB48" s="13">
        <f>+'Cálculos Palta'!Q97+'Cálculos Palta'!R97+'Cálculos Palta'!T97</f>
        <v>0</v>
      </c>
      <c r="AC48" s="13">
        <f>+'Cálculos Palta'!U97+'Cálculos Palta'!V97+'Cálculos Palta'!Y97</f>
        <v>0</v>
      </c>
      <c r="AD48" s="13">
        <f>+'Cálculos Palta'!W97+'Cálculos Palta'!X97+'Cálculos Palta'!Z97+'Cálculos Palta'!AA97</f>
        <v>0</v>
      </c>
      <c r="AE48" s="13">
        <f>+'Cálculos Palta'!AB97</f>
        <v>0</v>
      </c>
      <c r="AF48" s="13">
        <f>+'Cálculos Palta'!AC97+'Cálculos Palta'!AD97</f>
        <v>0</v>
      </c>
      <c r="AG48" s="13">
        <f>+'Cálculos Palta'!AE97</f>
        <v>0</v>
      </c>
      <c r="AH48" s="13">
        <f>+'Cálculos Palta'!AG97+'Cálculos Palta'!AH97+'Cálculos Palta'!AI97+'Cálculos Palta'!AJ97+'Cálculos Palta'!AK97+'Cálculos Palta'!AL97</f>
        <v>0</v>
      </c>
      <c r="AI48" s="13">
        <f>+'Cálculos Palta'!AF97</f>
        <v>0</v>
      </c>
      <c r="AJ48" s="14">
        <f t="shared" si="7"/>
        <v>42.462000000000003</v>
      </c>
      <c r="AK48">
        <f>+'Resultados Palta'!D48</f>
        <v>42.462000000000003</v>
      </c>
      <c r="AL48" s="25">
        <f t="shared" si="8"/>
        <v>0</v>
      </c>
      <c r="AN48" s="12">
        <v>44834</v>
      </c>
      <c r="AO48" s="13">
        <f>+'Cálculos Palta'!D146</f>
        <v>0</v>
      </c>
      <c r="AP48" s="13">
        <f>+'Cálculos Palta'!E146</f>
        <v>0</v>
      </c>
      <c r="AQ48" s="13">
        <f>+'Cálculos Palta'!F146+'Cálculos Palta'!G146</f>
        <v>0</v>
      </c>
      <c r="AR48" s="13">
        <f>+'Cálculos Palta'!H146</f>
        <v>0</v>
      </c>
      <c r="AS48" s="13">
        <f>+'Cálculos Palta'!I146+'Cálculos Palta'!J146+'Cálculos Palta'!K146+'Cálculos Palta'!L146+'Cálculos Palta'!M146</f>
        <v>393431.58071999997</v>
      </c>
      <c r="AT48" s="13">
        <f>+'Cálculos Palta'!N146+'Cálculos Palta'!O146+'Cálculos Palta'!P146+'Cálculos Palta'!S146</f>
        <v>2752.8356009999998</v>
      </c>
      <c r="AU48" s="13">
        <f>+'Cálculos Palta'!Q146+'Cálculos Palta'!R146+'Cálculos Palta'!T146</f>
        <v>196921.12279217999</v>
      </c>
      <c r="AV48" s="13">
        <f>+'Cálculos Palta'!U146+'Cálculos Palta'!V146+'Cálculos Palta'!Y146</f>
        <v>10.304489999999999</v>
      </c>
      <c r="AW48" s="13">
        <f>+'Cálculos Palta'!W146+'Cálculos Palta'!X146+'Cálculos Palta'!Z146+'Cálculos Palta'!AA146</f>
        <v>19.208970000000001</v>
      </c>
      <c r="AX48" s="13">
        <f>+'Cálculos Palta'!AB146</f>
        <v>0</v>
      </c>
      <c r="AY48" s="13">
        <f>+'Cálculos Palta'!AC146+'Cálculos Palta'!AD146</f>
        <v>27261.304919999999</v>
      </c>
      <c r="AZ48" s="13">
        <f>+'Cálculos Palta'!AE146</f>
        <v>2105.7599999999998</v>
      </c>
      <c r="BA48" s="13">
        <f>+'Cálculos Palta'!AG146+'Cálculos Palta'!AH146+'Cálculos Palta'!AI146+'Cálculos Palta'!AJ146+'Cálculos Palta'!AK146+'Cálculos Palta'!AL146</f>
        <v>0</v>
      </c>
      <c r="BB48" s="13">
        <f>+'Cálculos Palta'!AF146</f>
        <v>0.52687000000000006</v>
      </c>
      <c r="BC48" s="14">
        <f t="shared" si="9"/>
        <v>622502.64436318004</v>
      </c>
      <c r="BD48">
        <f>+'Resultados Palta'!E48</f>
        <v>622502.64436318004</v>
      </c>
      <c r="BE48" s="25">
        <f t="shared" si="10"/>
        <v>0</v>
      </c>
      <c r="BG48" s="12">
        <v>44834</v>
      </c>
      <c r="BH48" s="13">
        <f t="shared" si="11"/>
        <v>42.462000000000003</v>
      </c>
      <c r="BI48" s="13">
        <f t="shared" si="14"/>
        <v>0</v>
      </c>
      <c r="BJ48" s="13">
        <f t="shared" si="15"/>
        <v>1610.2352386</v>
      </c>
      <c r="BK48" s="13">
        <f t="shared" si="16"/>
        <v>0</v>
      </c>
      <c r="BL48" s="13">
        <f t="shared" si="17"/>
        <v>416521.76471999998</v>
      </c>
      <c r="BM48" s="13">
        <f t="shared" si="18"/>
        <v>2841.3374182799998</v>
      </c>
      <c r="BN48" s="13">
        <f t="shared" si="19"/>
        <v>199754.87424357838</v>
      </c>
      <c r="BO48" s="13">
        <f t="shared" si="20"/>
        <v>11.905049999999999</v>
      </c>
      <c r="BP48" s="13">
        <f t="shared" si="21"/>
        <v>42.327921959999998</v>
      </c>
      <c r="BQ48" s="13">
        <f t="shared" si="22"/>
        <v>0</v>
      </c>
      <c r="BR48" s="13">
        <f t="shared" si="23"/>
        <v>27261.304919999999</v>
      </c>
      <c r="BS48" s="13">
        <f t="shared" si="24"/>
        <v>2105.7599999999998</v>
      </c>
      <c r="BT48" s="13">
        <f t="shared" si="25"/>
        <v>0</v>
      </c>
      <c r="BU48" s="13">
        <f t="shared" si="26"/>
        <v>0.52687000000000006</v>
      </c>
      <c r="BV48" s="14">
        <f t="shared" si="12"/>
        <v>650192.4983824183</v>
      </c>
      <c r="BW48">
        <f>+'Resultados Palta'!F48</f>
        <v>650192.49838241842</v>
      </c>
      <c r="BX48" s="25">
        <f t="shared" si="13"/>
        <v>0</v>
      </c>
    </row>
    <row r="49" spans="2:76" hidden="1" x14ac:dyDescent="0.3">
      <c r="B49" s="12">
        <v>44865</v>
      </c>
      <c r="C49" s="13">
        <f>+'Cálculos Palta'!D49</f>
        <v>0</v>
      </c>
      <c r="D49" s="13">
        <f>+'Cálculos Palta'!E49</f>
        <v>0</v>
      </c>
      <c r="E49" s="13">
        <f>+'Cálculos Palta'!F49+'Cálculos Palta'!G49</f>
        <v>5307.7662887999995</v>
      </c>
      <c r="F49" s="13">
        <f>+'Cálculos Palta'!H49</f>
        <v>0</v>
      </c>
      <c r="G49" s="13">
        <f>+'Cálculos Palta'!I49+'Cálculos Palta'!J49+'Cálculos Palta'!K49+'Cálculos Palta'!L49+'Cálculos Palta'!M49</f>
        <v>20349.390672000001</v>
      </c>
      <c r="H49" s="13">
        <f>+'Cálculos Palta'!N49+'Cálculos Palta'!O49+'Cálculos Palta'!P49+'Cálculos Palta'!S49</f>
        <v>27.235359600000002</v>
      </c>
      <c r="I49" s="13">
        <f>+'Cálculos Palta'!Q49+'Cálculos Palta'!R49+'Cálculos Palta'!T49</f>
        <v>2905.3694744099994</v>
      </c>
      <c r="J49" s="13">
        <f>+'Cálculos Palta'!U49+'Cálculos Palta'!V49+'Cálculos Palta'!Y49</f>
        <v>20.807279999999999</v>
      </c>
      <c r="K49" s="13">
        <f>+'Cálculos Palta'!W49+'Cálculos Palta'!X49+'Cálculos Palta'!Z49+'Cálculos Palta'!AA49</f>
        <v>0.22</v>
      </c>
      <c r="L49" s="13">
        <f>+'Cálculos Palta'!AB49</f>
        <v>0</v>
      </c>
      <c r="M49" s="13">
        <f>+'Cálculos Palta'!AC49+'Cálculos Palta'!AD49</f>
        <v>0</v>
      </c>
      <c r="N49" s="13">
        <f>+'Cálculos Palta'!AE49</f>
        <v>0</v>
      </c>
      <c r="O49" s="13">
        <f>+'Cálculos Palta'!AG49+'Cálculos Palta'!AH49+'Cálculos Palta'!AI49+'Cálculos Palta'!AJ49+'Cálculos Palta'!AK49+'Cálculos Palta'!AL49</f>
        <v>0</v>
      </c>
      <c r="P49" s="13">
        <f>+'Cálculos Palta'!AF49</f>
        <v>0</v>
      </c>
      <c r="Q49" s="14">
        <f t="shared" si="5"/>
        <v>28610.78907481</v>
      </c>
      <c r="R49">
        <f>'Resultados Palta'!C49</f>
        <v>28610.78907481</v>
      </c>
      <c r="S49" s="25">
        <f t="shared" si="6"/>
        <v>0</v>
      </c>
      <c r="U49" s="12">
        <v>44865</v>
      </c>
      <c r="V49" s="13">
        <f>+'Cálculos Palta'!D98</f>
        <v>607.572</v>
      </c>
      <c r="W49" s="13">
        <f>+'Cálculos Palta'!E98</f>
        <v>0</v>
      </c>
      <c r="X49" s="13">
        <f>+'Cálculos Palta'!F98+'Cálculos Palta'!G98</f>
        <v>0</v>
      </c>
      <c r="Y49" s="13">
        <f>+'Cálculos Palta'!H98</f>
        <v>0</v>
      </c>
      <c r="Z49" s="13">
        <f>+'Cálculos Palta'!I98+'Cálculos Palta'!J98+'Cálculos Palta'!K98+'Cálculos Palta'!L98+'Cálculos Palta'!M98</f>
        <v>0</v>
      </c>
      <c r="AA49" s="13">
        <f>+'Cálculos Palta'!N98+'Cálculos Palta'!O98+'Cálculos Palta'!P98+'Cálculos Palta'!S98</f>
        <v>0</v>
      </c>
      <c r="AB49" s="13">
        <f>+'Cálculos Palta'!Q98+'Cálculos Palta'!R98+'Cálculos Palta'!T98</f>
        <v>0</v>
      </c>
      <c r="AC49" s="13">
        <f>+'Cálculos Palta'!U98+'Cálculos Palta'!V98+'Cálculos Palta'!Y98</f>
        <v>0</v>
      </c>
      <c r="AD49" s="13">
        <f>+'Cálculos Palta'!W98+'Cálculos Palta'!X98+'Cálculos Palta'!Z98+'Cálculos Palta'!AA98</f>
        <v>0</v>
      </c>
      <c r="AE49" s="13">
        <f>+'Cálculos Palta'!AB98</f>
        <v>0</v>
      </c>
      <c r="AF49" s="13">
        <f>+'Cálculos Palta'!AC98+'Cálculos Palta'!AD98</f>
        <v>0</v>
      </c>
      <c r="AG49" s="13">
        <f>+'Cálculos Palta'!AE98</f>
        <v>0</v>
      </c>
      <c r="AH49" s="13">
        <f>+'Cálculos Palta'!AG98+'Cálculos Palta'!AH98+'Cálculos Palta'!AI98+'Cálculos Palta'!AJ98+'Cálculos Palta'!AK98+'Cálculos Palta'!AL98</f>
        <v>0</v>
      </c>
      <c r="AI49" s="13">
        <f>+'Cálculos Palta'!AF98</f>
        <v>0</v>
      </c>
      <c r="AJ49" s="14">
        <f t="shared" si="7"/>
        <v>607.572</v>
      </c>
      <c r="AK49">
        <f>+'Resultados Palta'!D49</f>
        <v>607.572</v>
      </c>
      <c r="AL49" s="25">
        <f t="shared" si="8"/>
        <v>0</v>
      </c>
      <c r="AN49" s="12">
        <v>44865</v>
      </c>
      <c r="AO49" s="13">
        <f>+'Cálculos Palta'!D147</f>
        <v>0</v>
      </c>
      <c r="AP49" s="13">
        <f>+'Cálculos Palta'!E147</f>
        <v>0</v>
      </c>
      <c r="AQ49" s="13">
        <f>+'Cálculos Palta'!F147+'Cálculos Palta'!G147</f>
        <v>0</v>
      </c>
      <c r="AR49" s="13">
        <f>+'Cálculos Palta'!H147</f>
        <v>0</v>
      </c>
      <c r="AS49" s="13">
        <f>+'Cálculos Palta'!I147+'Cálculos Palta'!J147+'Cálculos Palta'!K147+'Cálculos Palta'!L147+'Cálculos Palta'!M147</f>
        <v>315105.29979900003</v>
      </c>
      <c r="AT49" s="13">
        <f>+'Cálculos Palta'!N147+'Cálculos Palta'!O147+'Cálculos Palta'!P147+'Cálculos Palta'!S147</f>
        <v>1171.3682644</v>
      </c>
      <c r="AU49" s="13">
        <f>+'Cálculos Palta'!Q147+'Cálculos Palta'!R147+'Cálculos Palta'!T147</f>
        <v>9665.7954449999997</v>
      </c>
      <c r="AV49" s="13">
        <f>+'Cálculos Palta'!U147+'Cálculos Palta'!V147+'Cálculos Palta'!Y147</f>
        <v>133.95837</v>
      </c>
      <c r="AW49" s="13">
        <f>+'Cálculos Palta'!W147+'Cálculos Palta'!X147+'Cálculos Palta'!Z147+'Cálculos Palta'!AA147</f>
        <v>2.7967499999999998</v>
      </c>
      <c r="AX49" s="13">
        <f>+'Cálculos Palta'!AB147</f>
        <v>0</v>
      </c>
      <c r="AY49" s="13">
        <f>+'Cálculos Palta'!AC147+'Cálculos Palta'!AD147</f>
        <v>10096.7796</v>
      </c>
      <c r="AZ49" s="13">
        <f>+'Cálculos Palta'!AE147</f>
        <v>1168.9100000000001</v>
      </c>
      <c r="BA49" s="13">
        <f>+'Cálculos Palta'!AG147+'Cálculos Palta'!AH147+'Cálculos Palta'!AI147+'Cálculos Palta'!AJ147+'Cálculos Palta'!AK147+'Cálculos Palta'!AL147</f>
        <v>0</v>
      </c>
      <c r="BB49" s="13">
        <f>+'Cálculos Palta'!AF147</f>
        <v>0</v>
      </c>
      <c r="BC49" s="14">
        <f t="shared" si="9"/>
        <v>337344.90822839999</v>
      </c>
      <c r="BD49">
        <f>+'Resultados Palta'!E49</f>
        <v>337344.90822839999</v>
      </c>
      <c r="BE49" s="25">
        <f t="shared" si="10"/>
        <v>0</v>
      </c>
      <c r="BG49" s="12">
        <v>44865</v>
      </c>
      <c r="BH49" s="13">
        <f t="shared" si="11"/>
        <v>607.572</v>
      </c>
      <c r="BI49" s="13">
        <f t="shared" si="14"/>
        <v>0</v>
      </c>
      <c r="BJ49" s="13">
        <f t="shared" si="15"/>
        <v>5307.7662887999995</v>
      </c>
      <c r="BK49" s="13">
        <f t="shared" si="16"/>
        <v>0</v>
      </c>
      <c r="BL49" s="13">
        <f t="shared" si="17"/>
        <v>335454.69047100004</v>
      </c>
      <c r="BM49" s="13">
        <f t="shared" si="18"/>
        <v>1198.6036240000001</v>
      </c>
      <c r="BN49" s="13">
        <f t="shared" si="19"/>
        <v>12571.164919409999</v>
      </c>
      <c r="BO49" s="13">
        <f t="shared" si="20"/>
        <v>154.76564999999999</v>
      </c>
      <c r="BP49" s="13">
        <f t="shared" si="21"/>
        <v>3.01675</v>
      </c>
      <c r="BQ49" s="13">
        <f t="shared" si="22"/>
        <v>0</v>
      </c>
      <c r="BR49" s="13">
        <f t="shared" si="23"/>
        <v>10096.7796</v>
      </c>
      <c r="BS49" s="13">
        <f t="shared" si="24"/>
        <v>1168.9100000000001</v>
      </c>
      <c r="BT49" s="13">
        <f t="shared" si="25"/>
        <v>0</v>
      </c>
      <c r="BU49" s="13">
        <f t="shared" si="26"/>
        <v>0</v>
      </c>
      <c r="BV49" s="14">
        <f t="shared" si="12"/>
        <v>366563.26930321002</v>
      </c>
      <c r="BW49">
        <f>+'Resultados Palta'!F49</f>
        <v>366563.26930320996</v>
      </c>
      <c r="BX49" s="25">
        <f t="shared" si="13"/>
        <v>0</v>
      </c>
    </row>
    <row r="50" spans="2:76" hidden="1" x14ac:dyDescent="0.3">
      <c r="B50" s="12">
        <v>44895</v>
      </c>
      <c r="C50" s="13">
        <f>+'Cálculos Palta'!D50</f>
        <v>0</v>
      </c>
      <c r="D50" s="13">
        <f>+'Cálculos Palta'!E50</f>
        <v>0</v>
      </c>
      <c r="E50" s="13">
        <f>+'Cálculos Palta'!F50+'Cálculos Palta'!G50</f>
        <v>13587.6283143</v>
      </c>
      <c r="F50" s="13">
        <f>+'Cálculos Palta'!H50</f>
        <v>0</v>
      </c>
      <c r="G50" s="13">
        <f>+'Cálculos Palta'!I50+'Cálculos Palta'!J50+'Cálculos Palta'!K50+'Cálculos Palta'!L50+'Cálculos Palta'!M50</f>
        <v>9285.6329280000009</v>
      </c>
      <c r="H50" s="13">
        <f>+'Cálculos Palta'!N50+'Cálculos Palta'!O50+'Cálculos Palta'!P50+'Cálculos Palta'!S50</f>
        <v>46.814894200000005</v>
      </c>
      <c r="I50" s="13">
        <f>+'Cálculos Palta'!Q50+'Cálculos Palta'!R50+'Cálculos Palta'!T50</f>
        <v>7191.6779986740003</v>
      </c>
      <c r="J50" s="13">
        <f>+'Cálculos Palta'!U50+'Cálculos Palta'!V50+'Cálculos Palta'!Y50</f>
        <v>16.53912</v>
      </c>
      <c r="K50" s="13">
        <f>+'Cálculos Palta'!W50+'Cálculos Palta'!X50+'Cálculos Palta'!Z50+'Cálculos Palta'!AA50</f>
        <v>7.7063173200000001</v>
      </c>
      <c r="L50" s="13">
        <f>+'Cálculos Palta'!AB50</f>
        <v>0</v>
      </c>
      <c r="M50" s="13">
        <f>+'Cálculos Palta'!AC50+'Cálculos Palta'!AD50</f>
        <v>0</v>
      </c>
      <c r="N50" s="13">
        <f>+'Cálculos Palta'!AE50</f>
        <v>0</v>
      </c>
      <c r="O50" s="13">
        <f>+'Cálculos Palta'!AG50+'Cálculos Palta'!AH50+'Cálculos Palta'!AI50+'Cálculos Palta'!AJ50+'Cálculos Palta'!AK50+'Cálculos Palta'!AL50</f>
        <v>0</v>
      </c>
      <c r="P50" s="13">
        <f>+'Cálculos Palta'!AF50</f>
        <v>0</v>
      </c>
      <c r="Q50" s="14">
        <f t="shared" si="5"/>
        <v>30135.999572494005</v>
      </c>
      <c r="R50">
        <f>'Resultados Palta'!C50</f>
        <v>30135.999572493994</v>
      </c>
      <c r="S50" s="25">
        <f t="shared" si="6"/>
        <v>0</v>
      </c>
      <c r="U50" s="12">
        <v>44895</v>
      </c>
      <c r="V50" s="13">
        <f>+'Cálculos Palta'!D99</f>
        <v>548.85599999999999</v>
      </c>
      <c r="W50" s="13">
        <f>+'Cálculos Palta'!E99</f>
        <v>0</v>
      </c>
      <c r="X50" s="13">
        <f>+'Cálculos Palta'!F99+'Cálculos Palta'!G99</f>
        <v>0</v>
      </c>
      <c r="Y50" s="13">
        <f>+'Cálculos Palta'!H99</f>
        <v>0</v>
      </c>
      <c r="Z50" s="13">
        <f>+'Cálculos Palta'!I99+'Cálculos Palta'!J99+'Cálculos Palta'!K99+'Cálculos Palta'!L99+'Cálculos Palta'!M99</f>
        <v>0</v>
      </c>
      <c r="AA50" s="13">
        <f>+'Cálculos Palta'!N99+'Cálculos Palta'!O99+'Cálculos Palta'!P99+'Cálculos Palta'!S99</f>
        <v>0</v>
      </c>
      <c r="AB50" s="13">
        <f>+'Cálculos Palta'!Q99+'Cálculos Palta'!R99+'Cálculos Palta'!T99</f>
        <v>0</v>
      </c>
      <c r="AC50" s="13">
        <f>+'Cálculos Palta'!U99+'Cálculos Palta'!V99+'Cálculos Palta'!Y99</f>
        <v>0</v>
      </c>
      <c r="AD50" s="13">
        <f>+'Cálculos Palta'!W99+'Cálculos Palta'!X99+'Cálculos Palta'!Z99+'Cálculos Palta'!AA99</f>
        <v>0</v>
      </c>
      <c r="AE50" s="13">
        <f>+'Cálculos Palta'!AB99</f>
        <v>0</v>
      </c>
      <c r="AF50" s="13">
        <f>+'Cálculos Palta'!AC99+'Cálculos Palta'!AD99</f>
        <v>0</v>
      </c>
      <c r="AG50" s="13">
        <f>+'Cálculos Palta'!AE99</f>
        <v>0</v>
      </c>
      <c r="AH50" s="13">
        <f>+'Cálculos Palta'!AG99+'Cálculos Palta'!AH99+'Cálculos Palta'!AI99+'Cálculos Palta'!AJ99+'Cálculos Palta'!AK99+'Cálculos Palta'!AL99</f>
        <v>0</v>
      </c>
      <c r="AI50" s="13">
        <f>+'Cálculos Palta'!AF99</f>
        <v>0</v>
      </c>
      <c r="AJ50" s="14">
        <f t="shared" si="7"/>
        <v>548.85599999999999</v>
      </c>
      <c r="AK50">
        <f>+'Resultados Palta'!D50</f>
        <v>548.85599999999999</v>
      </c>
      <c r="AL50" s="25">
        <f t="shared" si="8"/>
        <v>0</v>
      </c>
      <c r="AN50" s="12">
        <v>44895</v>
      </c>
      <c r="AO50" s="13">
        <f>+'Cálculos Palta'!D148</f>
        <v>0</v>
      </c>
      <c r="AP50" s="13">
        <f>+'Cálculos Palta'!E148</f>
        <v>0</v>
      </c>
      <c r="AQ50" s="13">
        <f>+'Cálculos Palta'!F148+'Cálculos Palta'!G148</f>
        <v>0</v>
      </c>
      <c r="AR50" s="13">
        <f>+'Cálculos Palta'!H148</f>
        <v>0</v>
      </c>
      <c r="AS50" s="13">
        <f>+'Cálculos Palta'!I148+'Cálculos Palta'!J148+'Cálculos Palta'!K148+'Cálculos Palta'!L148+'Cálculos Palta'!M148</f>
        <v>196360.90872599999</v>
      </c>
      <c r="AT50" s="13">
        <f>+'Cálculos Palta'!N148+'Cálculos Palta'!O148+'Cálculos Palta'!P148+'Cálculos Palta'!S148</f>
        <v>2512.6023662000002</v>
      </c>
      <c r="AU50" s="13">
        <f>+'Cálculos Palta'!Q148+'Cálculos Palta'!R148+'Cálculos Palta'!T148</f>
        <v>39059.655681199998</v>
      </c>
      <c r="AV50" s="13">
        <f>+'Cálculos Palta'!U148+'Cálculos Palta'!V148+'Cálculos Palta'!Y148</f>
        <v>106.47972999999999</v>
      </c>
      <c r="AW50" s="13">
        <f>+'Cálculos Palta'!W148+'Cálculos Palta'!X148+'Cálculos Palta'!Z148+'Cálculos Palta'!AA148</f>
        <v>6.40299</v>
      </c>
      <c r="AX50" s="13">
        <f>+'Cálculos Palta'!AB148</f>
        <v>0</v>
      </c>
      <c r="AY50" s="13">
        <f>+'Cálculos Palta'!AC148+'Cálculos Palta'!AD148</f>
        <v>0</v>
      </c>
      <c r="AZ50" s="13">
        <f>+'Cálculos Palta'!AE148</f>
        <v>272.48599999999999</v>
      </c>
      <c r="BA50" s="13">
        <f>+'Cálculos Palta'!AG148+'Cálculos Palta'!AH148+'Cálculos Palta'!AI148+'Cálculos Palta'!AJ148+'Cálculos Palta'!AK148+'Cálculos Palta'!AL148</f>
        <v>0</v>
      </c>
      <c r="BB50" s="13">
        <f>+'Cálculos Palta'!AF148</f>
        <v>0</v>
      </c>
      <c r="BC50" s="14">
        <f t="shared" si="9"/>
        <v>238318.53549340001</v>
      </c>
      <c r="BD50">
        <f>+'Resultados Palta'!E50</f>
        <v>238318.53549340001</v>
      </c>
      <c r="BE50" s="25">
        <f t="shared" si="10"/>
        <v>0</v>
      </c>
      <c r="BG50" s="12">
        <v>44895</v>
      </c>
      <c r="BH50" s="13">
        <f t="shared" si="11"/>
        <v>548.85599999999999</v>
      </c>
      <c r="BI50" s="13">
        <f t="shared" si="14"/>
        <v>0</v>
      </c>
      <c r="BJ50" s="13">
        <f t="shared" si="15"/>
        <v>13587.6283143</v>
      </c>
      <c r="BK50" s="13">
        <f t="shared" si="16"/>
        <v>0</v>
      </c>
      <c r="BL50" s="13">
        <f t="shared" si="17"/>
        <v>205646.541654</v>
      </c>
      <c r="BM50" s="13">
        <f t="shared" si="18"/>
        <v>2559.4172604</v>
      </c>
      <c r="BN50" s="13">
        <f t="shared" si="19"/>
        <v>46251.333679873998</v>
      </c>
      <c r="BO50" s="13">
        <f t="shared" si="20"/>
        <v>123.01884999999999</v>
      </c>
      <c r="BP50" s="13">
        <f t="shared" si="21"/>
        <v>14.109307319999999</v>
      </c>
      <c r="BQ50" s="13">
        <f t="shared" si="22"/>
        <v>0</v>
      </c>
      <c r="BR50" s="13">
        <f t="shared" si="23"/>
        <v>0</v>
      </c>
      <c r="BS50" s="13">
        <f t="shared" si="24"/>
        <v>272.48599999999999</v>
      </c>
      <c r="BT50" s="13">
        <f t="shared" si="25"/>
        <v>0</v>
      </c>
      <c r="BU50" s="13">
        <f t="shared" si="26"/>
        <v>0</v>
      </c>
      <c r="BV50" s="14">
        <f t="shared" si="12"/>
        <v>269003.39106589393</v>
      </c>
      <c r="BW50">
        <f>+'Resultados Palta'!F50</f>
        <v>269003.39106589399</v>
      </c>
      <c r="BX50" s="25">
        <f t="shared" si="13"/>
        <v>0</v>
      </c>
    </row>
    <row r="51" spans="2:76" hidden="1" x14ac:dyDescent="0.3">
      <c r="B51" s="12">
        <v>44926</v>
      </c>
      <c r="C51" s="13">
        <f>+'Cálculos Palta'!D51</f>
        <v>0</v>
      </c>
      <c r="D51" s="13">
        <f>+'Cálculos Palta'!E51</f>
        <v>0</v>
      </c>
      <c r="E51" s="13">
        <f>+'Cálculos Palta'!F51+'Cálculos Palta'!G51</f>
        <v>8018.5812810999996</v>
      </c>
      <c r="F51" s="13">
        <f>+'Cálculos Palta'!H51</f>
        <v>0</v>
      </c>
      <c r="G51" s="13">
        <f>+'Cálculos Palta'!I51+'Cálculos Palta'!J51+'Cálculos Palta'!K51+'Cálculos Palta'!L51+'Cálculos Palta'!M51</f>
        <v>21014.436643199999</v>
      </c>
      <c r="H51" s="13">
        <f>+'Cálculos Palta'!N51+'Cálculos Palta'!O51+'Cálculos Palta'!P51+'Cálculos Palta'!S51</f>
        <v>499.67008444000004</v>
      </c>
      <c r="I51" s="13">
        <f>+'Cálculos Palta'!Q51+'Cálculos Palta'!R51+'Cálculos Palta'!T51</f>
        <v>11957.992176780001</v>
      </c>
      <c r="J51" s="13">
        <f>+'Cálculos Palta'!U51+'Cálculos Palta'!V51+'Cálculos Palta'!Y51</f>
        <v>0</v>
      </c>
      <c r="K51" s="13">
        <f>+'Cálculos Palta'!W51+'Cálculos Palta'!X51+'Cálculos Palta'!Z51+'Cálculos Palta'!AA51</f>
        <v>0</v>
      </c>
      <c r="L51" s="13">
        <f>+'Cálculos Palta'!AB51</f>
        <v>0</v>
      </c>
      <c r="M51" s="13">
        <f>+'Cálculos Palta'!AC51+'Cálculos Palta'!AD51</f>
        <v>0</v>
      </c>
      <c r="N51" s="13">
        <f>+'Cálculos Palta'!AE51</f>
        <v>0</v>
      </c>
      <c r="O51" s="13">
        <f>+'Cálculos Palta'!AG51+'Cálculos Palta'!AH51+'Cálculos Palta'!AI51+'Cálculos Palta'!AJ51+'Cálculos Palta'!AK51+'Cálculos Palta'!AL51</f>
        <v>0</v>
      </c>
      <c r="P51" s="13">
        <f>+'Cálculos Palta'!AF51</f>
        <v>0</v>
      </c>
      <c r="Q51" s="14">
        <f t="shared" si="5"/>
        <v>41490.680185520003</v>
      </c>
      <c r="R51">
        <f>'Resultados Palta'!C51</f>
        <v>41490.680185519996</v>
      </c>
      <c r="S51" s="25">
        <f t="shared" si="6"/>
        <v>0</v>
      </c>
      <c r="U51" s="12">
        <v>44926</v>
      </c>
      <c r="V51" s="13">
        <f>+'Cálculos Palta'!D100</f>
        <v>132.804</v>
      </c>
      <c r="W51" s="13">
        <f>+'Cálculos Palta'!E100</f>
        <v>0</v>
      </c>
      <c r="X51" s="13">
        <f>+'Cálculos Palta'!F100+'Cálculos Palta'!G100</f>
        <v>0</v>
      </c>
      <c r="Y51" s="13">
        <f>+'Cálculos Palta'!H100</f>
        <v>0</v>
      </c>
      <c r="Z51" s="13">
        <f>+'Cálculos Palta'!I100+'Cálculos Palta'!J100+'Cálculos Palta'!K100+'Cálculos Palta'!L100+'Cálculos Palta'!M100</f>
        <v>0</v>
      </c>
      <c r="AA51" s="13">
        <f>+'Cálculos Palta'!N100+'Cálculos Palta'!O100+'Cálculos Palta'!P100+'Cálculos Palta'!S100</f>
        <v>0</v>
      </c>
      <c r="AB51" s="13">
        <f>+'Cálculos Palta'!Q100+'Cálculos Palta'!R100+'Cálculos Palta'!T100</f>
        <v>0</v>
      </c>
      <c r="AC51" s="13">
        <f>+'Cálculos Palta'!U100+'Cálculos Palta'!V100+'Cálculos Palta'!Y100</f>
        <v>0</v>
      </c>
      <c r="AD51" s="13">
        <f>+'Cálculos Palta'!W100+'Cálculos Palta'!X100+'Cálculos Palta'!Z100+'Cálculos Palta'!AA100</f>
        <v>0</v>
      </c>
      <c r="AE51" s="13">
        <f>+'Cálculos Palta'!AB100</f>
        <v>0</v>
      </c>
      <c r="AF51" s="13">
        <f>+'Cálculos Palta'!AC100+'Cálculos Palta'!AD100</f>
        <v>0</v>
      </c>
      <c r="AG51" s="13">
        <f>+'Cálculos Palta'!AE100</f>
        <v>0</v>
      </c>
      <c r="AH51" s="13">
        <f>+'Cálculos Palta'!AG100+'Cálculos Palta'!AH100+'Cálculos Palta'!AI100+'Cálculos Palta'!AJ100+'Cálculos Palta'!AK100+'Cálculos Palta'!AL100</f>
        <v>0</v>
      </c>
      <c r="AI51" s="13">
        <f>+'Cálculos Palta'!AF100</f>
        <v>0</v>
      </c>
      <c r="AJ51" s="14">
        <f t="shared" si="7"/>
        <v>132.804</v>
      </c>
      <c r="AK51">
        <f>+'Resultados Palta'!D51</f>
        <v>132.804</v>
      </c>
      <c r="AL51" s="25">
        <f t="shared" si="8"/>
        <v>0</v>
      </c>
      <c r="AN51" s="12">
        <v>44926</v>
      </c>
      <c r="AO51" s="13">
        <f>+'Cálculos Palta'!D149</f>
        <v>0</v>
      </c>
      <c r="AP51" s="13">
        <f>+'Cálculos Palta'!E149</f>
        <v>0</v>
      </c>
      <c r="AQ51" s="13">
        <f>+'Cálculos Palta'!F149+'Cálculos Palta'!G149</f>
        <v>0</v>
      </c>
      <c r="AR51" s="13">
        <f>+'Cálculos Palta'!H149</f>
        <v>0</v>
      </c>
      <c r="AS51" s="13">
        <f>+'Cálculos Palta'!I149+'Cálculos Palta'!J149+'Cálculos Palta'!K149+'Cálculos Palta'!L149+'Cálculos Palta'!M149</f>
        <v>375372.4939684</v>
      </c>
      <c r="AT51" s="13">
        <f>+'Cálculos Palta'!N149+'Cálculos Palta'!O149+'Cálculos Palta'!P149+'Cálculos Palta'!S149</f>
        <v>24453.731005000001</v>
      </c>
      <c r="AU51" s="13">
        <f>+'Cálculos Palta'!Q149+'Cálculos Palta'!R149+'Cálculos Palta'!T149</f>
        <v>240189.22426152002</v>
      </c>
      <c r="AV51" s="13">
        <f>+'Cálculos Palta'!U149+'Cálculos Palta'!V149+'Cálculos Palta'!Y149</f>
        <v>0</v>
      </c>
      <c r="AW51" s="13">
        <f>+'Cálculos Palta'!W149+'Cálculos Palta'!X149+'Cálculos Palta'!Z149+'Cálculos Palta'!AA149</f>
        <v>0</v>
      </c>
      <c r="AX51" s="13">
        <f>+'Cálculos Palta'!AB149</f>
        <v>0</v>
      </c>
      <c r="AY51" s="13">
        <f>+'Cálculos Palta'!AC149+'Cálculos Palta'!AD149</f>
        <v>4642.3553400000001</v>
      </c>
      <c r="AZ51" s="13">
        <f>+'Cálculos Palta'!AE149</f>
        <v>708.80799999999999</v>
      </c>
      <c r="BA51" s="13">
        <f>+'Cálculos Palta'!AG149+'Cálculos Palta'!AH149+'Cálculos Palta'!AI149+'Cálculos Palta'!AJ149+'Cálculos Palta'!AK149+'Cálculos Palta'!AL149</f>
        <v>0</v>
      </c>
      <c r="BB51" s="13">
        <f>+'Cálculos Palta'!AF149</f>
        <v>0</v>
      </c>
      <c r="BC51" s="14">
        <f t="shared" si="9"/>
        <v>645366.61257492006</v>
      </c>
      <c r="BD51">
        <f>+'Resultados Palta'!E51</f>
        <v>645366.61257492006</v>
      </c>
      <c r="BE51" s="25">
        <f t="shared" si="10"/>
        <v>0</v>
      </c>
      <c r="BG51" s="12">
        <v>44926</v>
      </c>
      <c r="BH51" s="13">
        <f t="shared" si="11"/>
        <v>132.804</v>
      </c>
      <c r="BI51" s="13">
        <f t="shared" si="14"/>
        <v>0</v>
      </c>
      <c r="BJ51" s="13">
        <f t="shared" si="15"/>
        <v>8018.5812810999996</v>
      </c>
      <c r="BK51" s="13">
        <f t="shared" si="16"/>
        <v>0</v>
      </c>
      <c r="BL51" s="13">
        <f t="shared" si="17"/>
        <v>396386.93061159999</v>
      </c>
      <c r="BM51" s="13">
        <f t="shared" si="18"/>
        <v>24953.401089440002</v>
      </c>
      <c r="BN51" s="13">
        <f t="shared" si="19"/>
        <v>252147.21643830003</v>
      </c>
      <c r="BO51" s="13">
        <f t="shared" si="20"/>
        <v>0</v>
      </c>
      <c r="BP51" s="13">
        <f t="shared" si="21"/>
        <v>0</v>
      </c>
      <c r="BQ51" s="13">
        <f t="shared" si="22"/>
        <v>0</v>
      </c>
      <c r="BR51" s="13">
        <f t="shared" si="23"/>
        <v>4642.3553400000001</v>
      </c>
      <c r="BS51" s="13">
        <f t="shared" si="24"/>
        <v>708.80799999999999</v>
      </c>
      <c r="BT51" s="13">
        <f t="shared" si="25"/>
        <v>0</v>
      </c>
      <c r="BU51" s="13">
        <f t="shared" si="26"/>
        <v>0</v>
      </c>
      <c r="BV51" s="14">
        <f t="shared" si="12"/>
        <v>686990.09676043992</v>
      </c>
      <c r="BW51">
        <f>+'Resultados Palta'!F51</f>
        <v>686990.09676044004</v>
      </c>
      <c r="BX51" s="25">
        <f t="shared" si="13"/>
        <v>0</v>
      </c>
    </row>
    <row r="53" spans="2:76" x14ac:dyDescent="0.3">
      <c r="B53" s="12" t="s">
        <v>51</v>
      </c>
      <c r="C53" s="15">
        <f>+SUM(C28:C39)</f>
        <v>0</v>
      </c>
      <c r="D53" s="15">
        <f t="shared" ref="D53:P53" si="27">+SUM(D28:D39)</f>
        <v>0</v>
      </c>
      <c r="E53" s="15">
        <f t="shared" si="27"/>
        <v>28693.1639823</v>
      </c>
      <c r="F53" s="15">
        <f t="shared" si="27"/>
        <v>0</v>
      </c>
      <c r="G53" s="15">
        <f t="shared" si="27"/>
        <v>4120.6014720000003</v>
      </c>
      <c r="H53" s="15">
        <f t="shared" si="27"/>
        <v>252.02646365000004</v>
      </c>
      <c r="I53" s="15">
        <f t="shared" si="27"/>
        <v>594.09394200000008</v>
      </c>
      <c r="J53" s="15">
        <f t="shared" si="27"/>
        <v>302.38662000000005</v>
      </c>
      <c r="K53" s="15">
        <f t="shared" si="27"/>
        <v>1126.531913</v>
      </c>
      <c r="L53" s="15">
        <f t="shared" si="27"/>
        <v>0</v>
      </c>
      <c r="M53" s="15">
        <f t="shared" si="27"/>
        <v>0</v>
      </c>
      <c r="N53" s="15">
        <f t="shared" si="27"/>
        <v>0</v>
      </c>
      <c r="O53" s="15">
        <f t="shared" si="27"/>
        <v>0</v>
      </c>
      <c r="P53" s="15">
        <f t="shared" si="27"/>
        <v>0</v>
      </c>
      <c r="Q53" s="14">
        <f t="shared" si="5"/>
        <v>35088.804392949998</v>
      </c>
      <c r="R53">
        <f>'Resultados Palta'!C53</f>
        <v>35088.804392950013</v>
      </c>
      <c r="S53" s="25">
        <f t="shared" si="6"/>
        <v>0</v>
      </c>
      <c r="U53" s="12" t="s">
        <v>51</v>
      </c>
      <c r="V53" s="15">
        <f>+SUM(V28:V39)</f>
        <v>535.37400000000002</v>
      </c>
      <c r="W53" s="15">
        <f t="shared" ref="W53:AI53" si="28">+SUM(W28:W39)</f>
        <v>0</v>
      </c>
      <c r="X53" s="15">
        <f t="shared" si="28"/>
        <v>0</v>
      </c>
      <c r="Y53" s="15">
        <f t="shared" si="28"/>
        <v>0</v>
      </c>
      <c r="Z53" s="15">
        <f t="shared" si="28"/>
        <v>0</v>
      </c>
      <c r="AA53" s="15">
        <f t="shared" si="28"/>
        <v>0</v>
      </c>
      <c r="AB53" s="15">
        <f t="shared" si="28"/>
        <v>0</v>
      </c>
      <c r="AC53" s="15">
        <f t="shared" si="28"/>
        <v>0</v>
      </c>
      <c r="AD53" s="15">
        <f t="shared" si="28"/>
        <v>0</v>
      </c>
      <c r="AE53" s="15">
        <f t="shared" si="28"/>
        <v>0</v>
      </c>
      <c r="AF53" s="15">
        <f t="shared" si="28"/>
        <v>0</v>
      </c>
      <c r="AG53" s="15">
        <f t="shared" si="28"/>
        <v>0</v>
      </c>
      <c r="AH53" s="15">
        <f t="shared" si="28"/>
        <v>0</v>
      </c>
      <c r="AI53" s="15">
        <f t="shared" si="28"/>
        <v>0</v>
      </c>
      <c r="AJ53" s="14">
        <f t="shared" ref="AJ53:AJ54" si="29">SUM(V53:AI53)</f>
        <v>535.37400000000002</v>
      </c>
      <c r="AK53">
        <f>+'Resultados Palta'!D53</f>
        <v>535.37400000000002</v>
      </c>
      <c r="AL53" s="25">
        <f t="shared" ref="AL53:AL54" si="30">AJ53-AK53</f>
        <v>0</v>
      </c>
      <c r="AN53" s="12" t="s">
        <v>51</v>
      </c>
      <c r="AO53" s="15">
        <f>+SUM(AO28:AO39)</f>
        <v>0</v>
      </c>
      <c r="AP53" s="15">
        <f t="shared" ref="AP53:BB53" si="31">+SUM(AP28:AP39)</f>
        <v>0</v>
      </c>
      <c r="AQ53" s="15">
        <f t="shared" si="31"/>
        <v>0</v>
      </c>
      <c r="AR53" s="15">
        <f t="shared" si="31"/>
        <v>0</v>
      </c>
      <c r="AS53" s="15">
        <f t="shared" si="31"/>
        <v>123538.21430599998</v>
      </c>
      <c r="AT53" s="15">
        <f t="shared" si="31"/>
        <v>12404.87390135</v>
      </c>
      <c r="AU53" s="15">
        <f t="shared" si="31"/>
        <v>2814.1654250000001</v>
      </c>
      <c r="AV53" s="15">
        <f t="shared" si="31"/>
        <v>1948.3448949800002</v>
      </c>
      <c r="AW53" s="15">
        <f t="shared" si="31"/>
        <v>11214.15445</v>
      </c>
      <c r="AX53" s="15">
        <f t="shared" si="31"/>
        <v>2421.6894000000002</v>
      </c>
      <c r="AY53" s="15">
        <f t="shared" si="31"/>
        <v>819068.88348000008</v>
      </c>
      <c r="AZ53" s="15">
        <f t="shared" si="31"/>
        <v>0</v>
      </c>
      <c r="BA53" s="15">
        <f t="shared" si="31"/>
        <v>0</v>
      </c>
      <c r="BB53" s="15">
        <f t="shared" si="31"/>
        <v>0</v>
      </c>
      <c r="BC53" s="14">
        <f t="shared" ref="BC53:BC54" si="32">SUM(AO53:BB53)</f>
        <v>973410.32585733011</v>
      </c>
      <c r="BD53">
        <f>+'Resultados Palta'!E53</f>
        <v>973410.32585733023</v>
      </c>
      <c r="BE53" s="25">
        <f t="shared" ref="BE53:BE54" si="33">BC53-BD53</f>
        <v>0</v>
      </c>
      <c r="BG53" s="12" t="s">
        <v>51</v>
      </c>
      <c r="BH53" s="15">
        <f>+SUM(BH28:BH39)</f>
        <v>535.37400000000002</v>
      </c>
      <c r="BI53" s="15">
        <f t="shared" ref="BI53:BU53" si="34">+SUM(BI28:BI39)</f>
        <v>0</v>
      </c>
      <c r="BJ53" s="15">
        <f t="shared" si="34"/>
        <v>28693.1639823</v>
      </c>
      <c r="BK53" s="15">
        <f t="shared" si="34"/>
        <v>0</v>
      </c>
      <c r="BL53" s="15">
        <f t="shared" si="34"/>
        <v>127658.81577799999</v>
      </c>
      <c r="BM53" s="15">
        <f t="shared" si="34"/>
        <v>12656.900365</v>
      </c>
      <c r="BN53" s="15">
        <f t="shared" si="34"/>
        <v>3408.2593669999997</v>
      </c>
      <c r="BO53" s="15">
        <f t="shared" si="34"/>
        <v>2250.7315149800002</v>
      </c>
      <c r="BP53" s="15">
        <f t="shared" si="34"/>
        <v>12340.686363000001</v>
      </c>
      <c r="BQ53" s="15">
        <f t="shared" si="34"/>
        <v>2421.6894000000002</v>
      </c>
      <c r="BR53" s="15">
        <f t="shared" si="34"/>
        <v>819068.88348000008</v>
      </c>
      <c r="BS53" s="15">
        <f t="shared" si="34"/>
        <v>0</v>
      </c>
      <c r="BT53" s="15">
        <f t="shared" si="34"/>
        <v>0</v>
      </c>
      <c r="BU53" s="15">
        <f t="shared" si="34"/>
        <v>0</v>
      </c>
      <c r="BV53" s="14">
        <f t="shared" ref="BV53:BV54" si="35">SUM(BH53:BU53)</f>
        <v>1009034.5042502801</v>
      </c>
      <c r="BW53">
        <f>+'Resultados Palta'!F53</f>
        <v>1009034.5042502802</v>
      </c>
      <c r="BX53" s="25">
        <f t="shared" ref="BX53:BX54" si="36">BV53-BW53</f>
        <v>0</v>
      </c>
    </row>
    <row r="54" spans="2:76" x14ac:dyDescent="0.3">
      <c r="B54" s="12" t="s">
        <v>52</v>
      </c>
      <c r="C54" s="15">
        <f>+SUM(C40:C51)</f>
        <v>0</v>
      </c>
      <c r="D54" s="15">
        <f t="shared" ref="D54:P54" si="37">+SUM(D40:D51)</f>
        <v>0</v>
      </c>
      <c r="E54" s="15">
        <f t="shared" si="37"/>
        <v>92279.243048400007</v>
      </c>
      <c r="F54" s="15">
        <f t="shared" si="37"/>
        <v>1.1424441600000002</v>
      </c>
      <c r="G54" s="15">
        <f t="shared" si="37"/>
        <v>103954.6705392</v>
      </c>
      <c r="H54" s="15">
        <f t="shared" si="37"/>
        <v>1054.7541055700001</v>
      </c>
      <c r="I54" s="15">
        <f t="shared" si="37"/>
        <v>26825.687254922399</v>
      </c>
      <c r="J54" s="15">
        <f t="shared" si="37"/>
        <v>364.32225807999998</v>
      </c>
      <c r="K54" s="15">
        <f t="shared" si="37"/>
        <v>429.56215815999997</v>
      </c>
      <c r="L54" s="15">
        <f t="shared" si="37"/>
        <v>0</v>
      </c>
      <c r="M54" s="15">
        <f t="shared" si="37"/>
        <v>0</v>
      </c>
      <c r="N54" s="15">
        <f t="shared" si="37"/>
        <v>0</v>
      </c>
      <c r="O54" s="15">
        <f t="shared" si="37"/>
        <v>0</v>
      </c>
      <c r="P54" s="15">
        <f t="shared" si="37"/>
        <v>0</v>
      </c>
      <c r="Q54" s="14">
        <f t="shared" si="5"/>
        <v>224909.38180849241</v>
      </c>
      <c r="R54">
        <f>'Resultados Palta'!C54</f>
        <v>224909.38180849241</v>
      </c>
      <c r="S54" s="25">
        <f t="shared" si="6"/>
        <v>0</v>
      </c>
      <c r="U54" s="12" t="s">
        <v>52</v>
      </c>
      <c r="V54" s="15">
        <f>+SUM(V40:V51)</f>
        <v>3691.17</v>
      </c>
      <c r="W54" s="15">
        <f t="shared" ref="W54:AI54" si="38">+SUM(W40:W51)</f>
        <v>0</v>
      </c>
      <c r="X54" s="15">
        <f t="shared" si="38"/>
        <v>0</v>
      </c>
      <c r="Y54" s="15">
        <f t="shared" si="38"/>
        <v>0</v>
      </c>
      <c r="Z54" s="15">
        <f t="shared" si="38"/>
        <v>0</v>
      </c>
      <c r="AA54" s="15">
        <f t="shared" si="38"/>
        <v>0</v>
      </c>
      <c r="AB54" s="15">
        <f t="shared" si="38"/>
        <v>0</v>
      </c>
      <c r="AC54" s="15">
        <f t="shared" si="38"/>
        <v>0</v>
      </c>
      <c r="AD54" s="15">
        <f t="shared" si="38"/>
        <v>0</v>
      </c>
      <c r="AE54" s="15">
        <f t="shared" si="38"/>
        <v>0</v>
      </c>
      <c r="AF54" s="15">
        <f t="shared" si="38"/>
        <v>0</v>
      </c>
      <c r="AG54" s="15">
        <f t="shared" si="38"/>
        <v>0</v>
      </c>
      <c r="AH54" s="15">
        <f t="shared" si="38"/>
        <v>0</v>
      </c>
      <c r="AI54" s="15">
        <f t="shared" si="38"/>
        <v>0</v>
      </c>
      <c r="AJ54" s="14">
        <f t="shared" si="29"/>
        <v>3691.17</v>
      </c>
      <c r="AK54">
        <f>+'Resultados Palta'!D54</f>
        <v>3691.17</v>
      </c>
      <c r="AL54" s="25">
        <f t="shared" si="30"/>
        <v>0</v>
      </c>
      <c r="AN54" s="12" t="s">
        <v>52</v>
      </c>
      <c r="AO54" s="15">
        <f>+SUM(AO40:AO51)</f>
        <v>0</v>
      </c>
      <c r="AP54" s="15">
        <f t="shared" ref="AP54:BB54" si="39">+SUM(AP40:AP51)</f>
        <v>0</v>
      </c>
      <c r="AQ54" s="15">
        <f t="shared" si="39"/>
        <v>0</v>
      </c>
      <c r="AR54" s="15">
        <f t="shared" si="39"/>
        <v>7.3551106200000005</v>
      </c>
      <c r="AS54" s="15">
        <f t="shared" si="39"/>
        <v>1980389.2925908999</v>
      </c>
      <c r="AT54" s="15">
        <f t="shared" si="39"/>
        <v>43390.939594750002</v>
      </c>
      <c r="AU54" s="15">
        <f t="shared" si="39"/>
        <v>603493.84063873393</v>
      </c>
      <c r="AV54" s="15">
        <f t="shared" si="39"/>
        <v>2345.9373398359999</v>
      </c>
      <c r="AW54" s="15">
        <f t="shared" si="39"/>
        <v>928.62087000000008</v>
      </c>
      <c r="AX54" s="15">
        <f t="shared" si="39"/>
        <v>403.61490000000003</v>
      </c>
      <c r="AY54" s="15">
        <f t="shared" si="39"/>
        <v>1089911.85192</v>
      </c>
      <c r="AZ54" s="15">
        <f t="shared" si="39"/>
        <v>73501.052599999995</v>
      </c>
      <c r="BA54" s="15">
        <f t="shared" si="39"/>
        <v>2.9078900000000001E-2</v>
      </c>
      <c r="BB54" s="15">
        <f t="shared" si="39"/>
        <v>1.2591300000000001</v>
      </c>
      <c r="BC54" s="14">
        <f t="shared" si="32"/>
        <v>3794373.7937737396</v>
      </c>
      <c r="BD54">
        <f>+'Resultados Palta'!E54</f>
        <v>3794373.7937737401</v>
      </c>
      <c r="BE54" s="25">
        <f t="shared" si="33"/>
        <v>0</v>
      </c>
      <c r="BG54" s="12" t="s">
        <v>52</v>
      </c>
      <c r="BH54" s="15">
        <f>+SUM(BH40:BH51)</f>
        <v>3691.17</v>
      </c>
      <c r="BI54" s="15">
        <f t="shared" ref="BI54:BU54" si="40">+SUM(BI40:BI51)</f>
        <v>0</v>
      </c>
      <c r="BJ54" s="15">
        <f t="shared" si="40"/>
        <v>92279.243048400007</v>
      </c>
      <c r="BK54" s="15">
        <f t="shared" si="40"/>
        <v>8.4975547800000015</v>
      </c>
      <c r="BL54" s="15">
        <f t="shared" si="40"/>
        <v>2084343.9631300999</v>
      </c>
      <c r="BM54" s="15">
        <f t="shared" si="40"/>
        <v>44445.69370032</v>
      </c>
      <c r="BN54" s="15">
        <f t="shared" si="40"/>
        <v>630319.5278936564</v>
      </c>
      <c r="BO54" s="15">
        <f t="shared" si="40"/>
        <v>2710.2595979159996</v>
      </c>
      <c r="BP54" s="15">
        <f t="shared" si="40"/>
        <v>1358.1830281599996</v>
      </c>
      <c r="BQ54" s="15">
        <f t="shared" si="40"/>
        <v>403.61490000000003</v>
      </c>
      <c r="BR54" s="15">
        <f t="shared" si="40"/>
        <v>1089911.85192</v>
      </c>
      <c r="BS54" s="15">
        <f t="shared" si="40"/>
        <v>73501.052599999995</v>
      </c>
      <c r="BT54" s="15">
        <f t="shared" si="40"/>
        <v>2.9078900000000001E-2</v>
      </c>
      <c r="BU54" s="15">
        <f t="shared" si="40"/>
        <v>1.2591300000000001</v>
      </c>
      <c r="BV54" s="14">
        <f t="shared" si="35"/>
        <v>4022974.3455822328</v>
      </c>
      <c r="BW54">
        <f>+'Resultados Palta'!F54</f>
        <v>4022974.3455822323</v>
      </c>
      <c r="BX54" s="25">
        <f t="shared" si="36"/>
        <v>0</v>
      </c>
    </row>
    <row r="56" spans="2:76" x14ac:dyDescent="0.3">
      <c r="C56" s="39">
        <f>IFERROR(C53/$Q53,0)</f>
        <v>0</v>
      </c>
      <c r="D56" s="39">
        <f t="shared" ref="D56:Q56" si="41">IFERROR(D53/$Q53,0)</f>
        <v>0</v>
      </c>
      <c r="E56" s="40">
        <f t="shared" si="41"/>
        <v>0.8177298850360657</v>
      </c>
      <c r="F56" s="39">
        <f t="shared" si="41"/>
        <v>0</v>
      </c>
      <c r="G56" s="40">
        <f t="shared" si="41"/>
        <v>0.117433510297316</v>
      </c>
      <c r="H56" s="40">
        <f t="shared" si="41"/>
        <v>7.1825320927901698E-3</v>
      </c>
      <c r="I56" s="40">
        <f t="shared" si="41"/>
        <v>1.6931153747699785E-2</v>
      </c>
      <c r="J56" s="40">
        <f t="shared" si="41"/>
        <v>8.6177521642987424E-3</v>
      </c>
      <c r="K56" s="40">
        <f t="shared" si="41"/>
        <v>3.2105166661829651E-2</v>
      </c>
      <c r="L56" s="39">
        <f t="shared" si="41"/>
        <v>0</v>
      </c>
      <c r="M56" s="39">
        <f t="shared" si="41"/>
        <v>0</v>
      </c>
      <c r="N56" s="39">
        <f t="shared" si="41"/>
        <v>0</v>
      </c>
      <c r="O56" s="39">
        <f t="shared" si="41"/>
        <v>0</v>
      </c>
      <c r="P56" s="39">
        <f t="shared" si="41"/>
        <v>0</v>
      </c>
      <c r="Q56" s="39">
        <f t="shared" si="41"/>
        <v>1</v>
      </c>
      <c r="V56" s="40">
        <f>IFERROR(V53/$AJ53,0)</f>
        <v>1</v>
      </c>
      <c r="W56" s="39">
        <f t="shared" ref="W56:AI56" si="42">IFERROR(W53/$AJ53,0)</f>
        <v>0</v>
      </c>
      <c r="X56" s="39">
        <f t="shared" si="42"/>
        <v>0</v>
      </c>
      <c r="Y56" s="39">
        <f t="shared" si="42"/>
        <v>0</v>
      </c>
      <c r="Z56" s="39">
        <f t="shared" si="42"/>
        <v>0</v>
      </c>
      <c r="AA56" s="39">
        <f t="shared" si="42"/>
        <v>0</v>
      </c>
      <c r="AB56" s="39">
        <f t="shared" si="42"/>
        <v>0</v>
      </c>
      <c r="AC56" s="39">
        <f t="shared" si="42"/>
        <v>0</v>
      </c>
      <c r="AD56" s="39">
        <f t="shared" si="42"/>
        <v>0</v>
      </c>
      <c r="AE56" s="39">
        <f t="shared" si="42"/>
        <v>0</v>
      </c>
      <c r="AF56" s="39">
        <f t="shared" si="42"/>
        <v>0</v>
      </c>
      <c r="AG56" s="39">
        <f t="shared" si="42"/>
        <v>0</v>
      </c>
      <c r="AH56" s="39">
        <f t="shared" si="42"/>
        <v>0</v>
      </c>
      <c r="AI56" s="39">
        <f t="shared" si="42"/>
        <v>0</v>
      </c>
      <c r="AJ56" s="39">
        <f>IFERROR(AJ53/$AJ53,0)</f>
        <v>1</v>
      </c>
      <c r="AO56" s="39">
        <f>IFERROR(AO53/$BC53,0)</f>
        <v>0</v>
      </c>
      <c r="AP56" s="39">
        <f t="shared" ref="AP56:BC56" si="43">IFERROR(AP53/$BC53,0)</f>
        <v>0</v>
      </c>
      <c r="AQ56" s="39">
        <f t="shared" si="43"/>
        <v>0</v>
      </c>
      <c r="AR56" s="39">
        <f t="shared" si="43"/>
        <v>0</v>
      </c>
      <c r="AS56" s="40">
        <f t="shared" si="43"/>
        <v>0.12691278387374186</v>
      </c>
      <c r="AT56" s="40">
        <f t="shared" si="43"/>
        <v>1.2743725407293599E-2</v>
      </c>
      <c r="AU56" s="39">
        <f t="shared" si="43"/>
        <v>2.8910371610465779E-3</v>
      </c>
      <c r="AV56" s="39">
        <f t="shared" si="43"/>
        <v>2.0015658794907457E-3</v>
      </c>
      <c r="AW56" s="40">
        <f t="shared" si="43"/>
        <v>1.1520480266246554E-2</v>
      </c>
      <c r="AX56" s="39">
        <f t="shared" si="43"/>
        <v>2.4878402618824695E-3</v>
      </c>
      <c r="AY56" s="40">
        <f t="shared" si="43"/>
        <v>0.84144256715029808</v>
      </c>
      <c r="AZ56" s="39">
        <f t="shared" si="43"/>
        <v>0</v>
      </c>
      <c r="BA56" s="39">
        <f t="shared" si="43"/>
        <v>0</v>
      </c>
      <c r="BB56" s="39">
        <f t="shared" si="43"/>
        <v>0</v>
      </c>
      <c r="BC56" s="39">
        <f t="shared" si="43"/>
        <v>1</v>
      </c>
      <c r="BH56" s="39">
        <f>IFERROR(BH53/$BV53,0)</f>
        <v>5.3058046850220123E-4</v>
      </c>
      <c r="BI56" s="39">
        <f t="shared" ref="BI56:BV56" si="44">IFERROR(BI53/$BV53,0)</f>
        <v>0</v>
      </c>
      <c r="BJ56" s="40">
        <f t="shared" si="44"/>
        <v>2.8436256502069993E-2</v>
      </c>
      <c r="BK56" s="39">
        <f t="shared" si="44"/>
        <v>0</v>
      </c>
      <c r="BL56" s="40">
        <f t="shared" si="44"/>
        <v>0.12651580817134833</v>
      </c>
      <c r="BM56" s="40">
        <f t="shared" si="44"/>
        <v>1.2543575379916436E-2</v>
      </c>
      <c r="BN56" s="39">
        <f t="shared" si="44"/>
        <v>3.3777431323147476E-3</v>
      </c>
      <c r="BO56" s="39">
        <f t="shared" si="44"/>
        <v>2.2305793364839491E-3</v>
      </c>
      <c r="BP56" s="40">
        <f t="shared" si="44"/>
        <v>1.2230192635651463E-2</v>
      </c>
      <c r="BQ56" s="39">
        <f t="shared" si="44"/>
        <v>2.4000065307968163E-3</v>
      </c>
      <c r="BR56" s="40">
        <f t="shared" si="44"/>
        <v>0.811735257842916</v>
      </c>
      <c r="BS56" s="39">
        <f t="shared" si="44"/>
        <v>0</v>
      </c>
      <c r="BT56" s="39">
        <f t="shared" si="44"/>
        <v>0</v>
      </c>
      <c r="BU56" s="39">
        <f t="shared" si="44"/>
        <v>0</v>
      </c>
      <c r="BV56" s="39">
        <f t="shared" si="44"/>
        <v>1</v>
      </c>
    </row>
    <row r="57" spans="2:76" x14ac:dyDescent="0.3">
      <c r="C57" s="39">
        <f>IFERROR(C54/$Q54,0)</f>
        <v>0</v>
      </c>
      <c r="D57" s="39">
        <f t="shared" ref="D57:Q57" si="45">IFERROR(D54/$Q54,0)</f>
        <v>0</v>
      </c>
      <c r="E57" s="40">
        <f t="shared" si="45"/>
        <v>0.41029521448320305</v>
      </c>
      <c r="F57" s="39">
        <f t="shared" si="45"/>
        <v>5.0795753863784009E-6</v>
      </c>
      <c r="G57" s="40">
        <f t="shared" si="45"/>
        <v>0.46220691063797475</v>
      </c>
      <c r="H57" s="39">
        <f t="shared" si="45"/>
        <v>4.6896847836614937E-3</v>
      </c>
      <c r="I57" s="40">
        <f t="shared" si="45"/>
        <v>0.11927331371958572</v>
      </c>
      <c r="J57" s="39">
        <f t="shared" si="45"/>
        <v>1.6198624314845876E-3</v>
      </c>
      <c r="K57" s="39">
        <f t="shared" si="45"/>
        <v>1.9099343687039561E-3</v>
      </c>
      <c r="L57" s="39">
        <f t="shared" si="45"/>
        <v>0</v>
      </c>
      <c r="M57" s="39">
        <f t="shared" si="45"/>
        <v>0</v>
      </c>
      <c r="N57" s="39">
        <f t="shared" si="45"/>
        <v>0</v>
      </c>
      <c r="O57" s="39">
        <f t="shared" si="45"/>
        <v>0</v>
      </c>
      <c r="P57" s="39">
        <f t="shared" si="45"/>
        <v>0</v>
      </c>
      <c r="Q57" s="39">
        <f t="shared" si="45"/>
        <v>1</v>
      </c>
      <c r="V57" s="40">
        <f>IFERROR(V54/$AJ54,0)</f>
        <v>1</v>
      </c>
      <c r="W57" s="39">
        <f t="shared" ref="W57:AI57" si="46">IFERROR(W54/$AJ54,0)</f>
        <v>0</v>
      </c>
      <c r="X57" s="39">
        <f t="shared" si="46"/>
        <v>0</v>
      </c>
      <c r="Y57" s="39">
        <f t="shared" si="46"/>
        <v>0</v>
      </c>
      <c r="Z57" s="39">
        <f t="shared" si="46"/>
        <v>0</v>
      </c>
      <c r="AA57" s="39">
        <f t="shared" si="46"/>
        <v>0</v>
      </c>
      <c r="AB57" s="39">
        <f t="shared" si="46"/>
        <v>0</v>
      </c>
      <c r="AC57" s="39">
        <f t="shared" si="46"/>
        <v>0</v>
      </c>
      <c r="AD57" s="39">
        <f t="shared" si="46"/>
        <v>0</v>
      </c>
      <c r="AE57" s="39">
        <f t="shared" si="46"/>
        <v>0</v>
      </c>
      <c r="AF57" s="39">
        <f t="shared" si="46"/>
        <v>0</v>
      </c>
      <c r="AG57" s="39">
        <f t="shared" si="46"/>
        <v>0</v>
      </c>
      <c r="AH57" s="39">
        <f t="shared" si="46"/>
        <v>0</v>
      </c>
      <c r="AI57" s="39">
        <f t="shared" si="46"/>
        <v>0</v>
      </c>
      <c r="AJ57" s="39">
        <f>IFERROR(AJ54/$AJ54,0)</f>
        <v>1</v>
      </c>
      <c r="AO57" s="39">
        <f>IFERROR(AO54/$BC54,0)</f>
        <v>0</v>
      </c>
      <c r="AP57" s="40">
        <f t="shared" ref="AP57:BC57" si="47">IFERROR(AP54/$BC54,0)</f>
        <v>0</v>
      </c>
      <c r="AQ57" s="39">
        <f t="shared" si="47"/>
        <v>0</v>
      </c>
      <c r="AR57" s="39">
        <f t="shared" si="47"/>
        <v>1.9384254213617916E-6</v>
      </c>
      <c r="AS57" s="40">
        <f t="shared" si="47"/>
        <v>0.52192783321468184</v>
      </c>
      <c r="AT57" s="40">
        <f t="shared" si="47"/>
        <v>1.1435599641224337E-2</v>
      </c>
      <c r="AU57" s="40">
        <f t="shared" si="47"/>
        <v>0.15904965441966168</v>
      </c>
      <c r="AV57" s="39">
        <f t="shared" si="47"/>
        <v>6.182673261357364E-4</v>
      </c>
      <c r="AW57" s="39">
        <f t="shared" si="47"/>
        <v>2.447362649203913E-4</v>
      </c>
      <c r="AX57" s="39">
        <f t="shared" si="47"/>
        <v>1.0637193959706854E-4</v>
      </c>
      <c r="AY57" s="40">
        <f t="shared" si="47"/>
        <v>0.28724419658085804</v>
      </c>
      <c r="AZ57" s="40">
        <f t="shared" si="47"/>
        <v>1.9371062682493032E-2</v>
      </c>
      <c r="BA57" s="39">
        <f t="shared" si="47"/>
        <v>7.6636888141374266E-9</v>
      </c>
      <c r="BB57" s="39">
        <f t="shared" si="47"/>
        <v>3.3184131781273912E-7</v>
      </c>
      <c r="BC57" s="39">
        <f t="shared" si="47"/>
        <v>1</v>
      </c>
      <c r="BH57" s="39">
        <f>IFERROR(BH54/$BV54,0)</f>
        <v>9.1752262950754368E-4</v>
      </c>
      <c r="BI57" s="40">
        <f t="shared" ref="BI57:BV57" si="48">IFERROR(BI54/$BV54,0)</f>
        <v>0</v>
      </c>
      <c r="BJ57" s="40">
        <f t="shared" si="48"/>
        <v>2.293806400971337E-2</v>
      </c>
      <c r="BK57" s="39">
        <f t="shared" si="48"/>
        <v>2.1122567657761628E-6</v>
      </c>
      <c r="BL57" s="40">
        <f t="shared" si="48"/>
        <v>0.51811018020012733</v>
      </c>
      <c r="BM57" s="40">
        <f t="shared" si="48"/>
        <v>1.1047968463713261E-2</v>
      </c>
      <c r="BN57" s="40">
        <f t="shared" si="48"/>
        <v>0.156679976989123</v>
      </c>
      <c r="BO57" s="39">
        <f t="shared" si="48"/>
        <v>6.7369547133509051E-4</v>
      </c>
      <c r="BP57" s="39">
        <f t="shared" si="48"/>
        <v>3.3760668388339767E-4</v>
      </c>
      <c r="BQ57" s="39">
        <f t="shared" si="48"/>
        <v>1.0032748541964318E-4</v>
      </c>
      <c r="BR57" s="40">
        <f t="shared" si="48"/>
        <v>0.27092189964295199</v>
      </c>
      <c r="BS57" s="40">
        <f t="shared" si="48"/>
        <v>1.827032595440586E-2</v>
      </c>
      <c r="BT57" s="39">
        <f t="shared" si="48"/>
        <v>7.2282091562260511E-9</v>
      </c>
      <c r="BU57" s="39">
        <f t="shared" si="48"/>
        <v>3.1298484450508472E-7</v>
      </c>
      <c r="BV57" s="39">
        <f t="shared" si="48"/>
        <v>1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FACTORES EMISION CARBONO</vt:lpstr>
      <vt:lpstr>INVENTARIO PALTA</vt:lpstr>
      <vt:lpstr>Cálculos Palta</vt:lpstr>
      <vt:lpstr>Resultados Palta</vt:lpstr>
      <vt:lpstr>PU PALTA</vt:lpstr>
      <vt:lpstr>PU PALTA A1</vt:lpstr>
      <vt:lpstr>PU PALTA A2</vt:lpstr>
      <vt:lpstr>PU PALTA A3</vt:lpstr>
      <vt:lpstr>FLUJOS PALTA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 Vidal Cortez</dc:creator>
  <cp:lastModifiedBy>Natalia Vidal</cp:lastModifiedBy>
  <dcterms:created xsi:type="dcterms:W3CDTF">2022-09-13T20:54:41Z</dcterms:created>
  <dcterms:modified xsi:type="dcterms:W3CDTF">2024-02-28T13:40:19Z</dcterms:modified>
</cp:coreProperties>
</file>