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p_mex" sheetId="1" r:id="rId4"/>
    <sheet state="visible" name="itaee" sheetId="2" r:id="rId5"/>
  </sheets>
  <definedNames/>
  <calcPr/>
</workbook>
</file>

<file path=xl/sharedStrings.xml><?xml version="1.0" encoding="utf-8"?>
<sst xmlns="http://schemas.openxmlformats.org/spreadsheetml/2006/main" count="530" uniqueCount="342">
  <si>
    <t>Time</t>
  </si>
  <si>
    <t>MEX</t>
  </si>
  <si>
    <t>USA</t>
  </si>
  <si>
    <t>yt</t>
  </si>
  <si>
    <t>yt-1</t>
  </si>
  <si>
    <t>Estimación de alpha y de beta</t>
  </si>
  <si>
    <t>Resumen</t>
  </si>
  <si>
    <t>Comparación</t>
  </si>
  <si>
    <t>1960-Q2</t>
  </si>
  <si>
    <t>media de mexico</t>
  </si>
  <si>
    <t>Mex</t>
  </si>
  <si>
    <t>US</t>
  </si>
  <si>
    <t>Interpretación</t>
  </si>
  <si>
    <t>1960-Q3</t>
  </si>
  <si>
    <t>Estadísticas de la regresión</t>
  </si>
  <si>
    <t>var de mexico</t>
  </si>
  <si>
    <t>Media</t>
  </si>
  <si>
    <t>El promedio de crec. Trimestral del PIB en toda la muestral es mayor en Méx que en US</t>
  </si>
  <si>
    <t>1960-Q4</t>
  </si>
  <si>
    <t>Coeficiente de correlación múltiple</t>
  </si>
  <si>
    <t>Variaza</t>
  </si>
  <si>
    <t>Están al cuadrado no tiene interpretación económica</t>
  </si>
  <si>
    <t>1961-Q1</t>
  </si>
  <si>
    <t>Coeficiente de determinación R^2</t>
  </si>
  <si>
    <t>Desv. Est. Muestral</t>
  </si>
  <si>
    <t>La volatilidad del PIB de México es mayor que la de US</t>
  </si>
  <si>
    <t>1961-Q2</t>
  </si>
  <si>
    <t>R^2  ajustado</t>
  </si>
  <si>
    <t>est_ alpha</t>
  </si>
  <si>
    <t>1961-Q3</t>
  </si>
  <si>
    <t>Error típico</t>
  </si>
  <si>
    <t>var_error</t>
  </si>
  <si>
    <t>est_beta</t>
  </si>
  <si>
    <t>Dado que el beta de US es menor que el de México</t>
  </si>
  <si>
    <t>1961-Q4</t>
  </si>
  <si>
    <t>Observaciones</t>
  </si>
  <si>
    <t>entonces US convergera más rápido al equilibrio</t>
  </si>
  <si>
    <t>1962-Q1</t>
  </si>
  <si>
    <t>recordando que menor beta mas velocidad de convergencia</t>
  </si>
  <si>
    <t>1962-Q2</t>
  </si>
  <si>
    <t>ANÁLISIS DE VARIANZA</t>
  </si>
  <si>
    <t>Aplicando un shock negativo de 15% en ambos, cuanto tiempo llevará regresar al equlibrio?</t>
  </si>
  <si>
    <t>1962-Q3</t>
  </si>
  <si>
    <t>Grados de libertad</t>
  </si>
  <si>
    <t>Suma de cuadrados</t>
  </si>
  <si>
    <t>Promedio de los cuadrados</t>
  </si>
  <si>
    <t>F</t>
  </si>
  <si>
    <t>Valor crítico de F</t>
  </si>
  <si>
    <t>yt=alpha+beta*yt-1+error t</t>
  </si>
  <si>
    <t>1962-Q4</t>
  </si>
  <si>
    <t>Regresión</t>
  </si>
  <si>
    <t>yt+1=alpha+beta*yt+error t+1</t>
  </si>
  <si>
    <t>Nueva media</t>
  </si>
  <si>
    <t>1963-Q1</t>
  </si>
  <si>
    <t>Residuos</t>
  </si>
  <si>
    <t>Mex (PP)</t>
  </si>
  <si>
    <t>Mex (PP 2)</t>
  </si>
  <si>
    <t>1963-Q2</t>
  </si>
  <si>
    <t>Total</t>
  </si>
  <si>
    <t>T+1</t>
  </si>
  <si>
    <t>1963-Q3</t>
  </si>
  <si>
    <t>T+2</t>
  </si>
  <si>
    <t>último decrecimiento</t>
  </si>
  <si>
    <t>1963-Q4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</si>
  <si>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</si>
  <si>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</si>
  <si>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</si>
  <si>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</si>
  <si>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</si>
  <si>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</si>
  <si>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</si>
  <si>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T+3</t>
  </si>
  <si>
    <t>1964-Q1</t>
  </si>
  <si>
    <t>T+4</t>
  </si>
  <si>
    <t>1964-Q2</t>
  </si>
  <si>
    <t>T+5</t>
  </si>
  <si>
    <t>1964-Q3</t>
  </si>
  <si>
    <t>T+6</t>
  </si>
  <si>
    <t>1964-Q4</t>
  </si>
  <si>
    <t>T+7</t>
  </si>
  <si>
    <t>1965-Q1</t>
  </si>
  <si>
    <t>T+8</t>
  </si>
  <si>
    <t>1965-Q2</t>
  </si>
  <si>
    <t>Media de US</t>
  </si>
  <si>
    <t>T+9</t>
  </si>
  <si>
    <t>1965-Q3</t>
  </si>
  <si>
    <t>var de US</t>
  </si>
  <si>
    <t>T+10</t>
  </si>
  <si>
    <t>1965-Q4</t>
  </si>
  <si>
    <t>T+11</t>
  </si>
  <si>
    <t>1966-Q1</t>
  </si>
  <si>
    <t>T+12</t>
  </si>
  <si>
    <t>1966-Q2</t>
  </si>
  <si>
    <t>Var_error</t>
  </si>
  <si>
    <t>T+13</t>
  </si>
  <si>
    <t>1966-Q3</t>
  </si>
  <si>
    <t>T+14</t>
  </si>
  <si>
    <t>1966-Q4</t>
  </si>
  <si>
    <t>T+15</t>
  </si>
  <si>
    <t>1967-Q1</t>
  </si>
  <si>
    <t>T+16</t>
  </si>
  <si>
    <t>1967-Q2</t>
  </si>
  <si>
    <t>T+17</t>
  </si>
  <si>
    <t>1967-Q3</t>
  </si>
  <si>
    <t>T+18</t>
  </si>
  <si>
    <t>1967-Q4</t>
  </si>
  <si>
    <t>T+19</t>
  </si>
  <si>
    <t>1968-Q1</t>
  </si>
  <si>
    <t>T+20</t>
  </si>
  <si>
    <t>1968-Q2</t>
  </si>
  <si>
    <t>T+21</t>
  </si>
  <si>
    <t>1968-Q3</t>
  </si>
  <si>
    <t>T+22</t>
  </si>
  <si>
    <t>1968-Q4</t>
  </si>
  <si>
    <t>T+23</t>
  </si>
  <si>
    <t>1969-Q1</t>
  </si>
  <si>
    <t>T+24</t>
  </si>
  <si>
    <t>1969-Q2</t>
  </si>
  <si>
    <t>T+25</t>
  </si>
  <si>
    <t>1969-Q3</t>
  </si>
  <si>
    <t>T+26</t>
  </si>
  <si>
    <t>1969-Q4</t>
  </si>
  <si>
    <t>T+27</t>
  </si>
  <si>
    <t>1970-Q1</t>
  </si>
  <si>
    <t>T+28</t>
  </si>
  <si>
    <t>1970-Q2</t>
  </si>
  <si>
    <t>T+29</t>
  </si>
  <si>
    <t>1970-Q3</t>
  </si>
  <si>
    <t>T+30</t>
  </si>
  <si>
    <t>1970-Q4</t>
  </si>
  <si>
    <t>T+31</t>
  </si>
  <si>
    <t>1971-Q1</t>
  </si>
  <si>
    <t>T+32</t>
  </si>
  <si>
    <t>1971-Q2</t>
  </si>
  <si>
    <t>T+33</t>
  </si>
  <si>
    <t>1971-Q3</t>
  </si>
  <si>
    <t>T+34</t>
  </si>
  <si>
    <t>1971-Q4</t>
  </si>
  <si>
    <t>T+35</t>
  </si>
  <si>
    <t>1972-Q1</t>
  </si>
  <si>
    <t>T+36</t>
  </si>
  <si>
    <t>1972-Q2</t>
  </si>
  <si>
    <t>T+37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</si>
  <si>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</si>
  <si>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</si>
  <si>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</si>
  <si>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</si>
  <si>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</si>
  <si>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</si>
  <si>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</si>
  <si>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</si>
  <si>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</si>
  <si>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</si>
  <si>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</si>
  <si>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</si>
  <si>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</si>
  <si>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</si>
  <si>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</si>
  <si>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</si>
  <si>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</si>
  <si>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</si>
  <si>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</si>
  <si>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</si>
  <si>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</si>
  <si>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</si>
  <si>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</si>
  <si>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</si>
  <si>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</si>
  <si>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</si>
  <si>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</si>
  <si>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</si>
  <si>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</si>
  <si>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</si>
  <si>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</si>
  <si>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</si>
  <si>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</si>
  <si>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</si>
  <si>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</si>
  <si>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</si>
  <si>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</si>
  <si>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</si>
  <si>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</si>
  <si>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</si>
  <si>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</si>
  <si>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</si>
  <si>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</si>
  <si>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</si>
  <si>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</si>
  <si>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</si>
  <si>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</si>
  <si>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</si>
  <si>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</si>
  <si>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</si>
  <si>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</si>
  <si>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</si>
  <si>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</si>
  <si>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</si>
  <si>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</si>
  <si>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</si>
  <si>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</si>
  <si>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</si>
  <si>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</si>
  <si>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</si>
  <si>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</si>
  <si>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</si>
  <si>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</si>
  <si>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</si>
  <si>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</si>
  <si>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</si>
  <si>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</si>
  <si>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</si>
  <si>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</si>
  <si>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</si>
  <si>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</si>
  <si>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</si>
  <si>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</si>
  <si>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</si>
  <si>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</si>
  <si>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</si>
  <si>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</si>
  <si>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</si>
  <si>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</si>
  <si>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</si>
  <si>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</si>
  <si>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</si>
  <si>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</si>
  <si>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</si>
  <si>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</si>
  <si>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</si>
  <si>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</si>
  <si>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</si>
  <si>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</si>
  <si>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</si>
  <si>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</si>
  <si>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</si>
  <si>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</si>
  <si>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</si>
  <si>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</si>
  <si>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</si>
  <si>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</si>
  <si>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</si>
  <si>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</si>
  <si>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</si>
  <si>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</si>
  <si>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</si>
  <si>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</si>
  <si>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</si>
  <si>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</si>
  <si>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</si>
  <si>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</si>
  <si>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</si>
  <si>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</si>
  <si>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</si>
  <si>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</si>
  <si>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</si>
  <si>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</si>
  <si>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</si>
  <si>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</si>
  <si>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</si>
  <si>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</si>
  <si>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</si>
  <si>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</si>
  <si>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</si>
  <si>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</si>
  <si>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</si>
  <si>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</si>
  <si>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</si>
  <si>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</si>
  <si>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</si>
  <si>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</si>
  <si>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</si>
  <si>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</si>
  <si>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</si>
  <si>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</si>
  <si>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</si>
  <si>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</si>
  <si>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</si>
  <si>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</si>
  <si>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</si>
  <si>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</si>
  <si>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</si>
  <si>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</si>
  <si>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</si>
  <si>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</si>
  <si>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</si>
  <si>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</si>
  <si>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</si>
  <si>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</si>
  <si>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</si>
  <si>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</si>
  <si>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</si>
  <si>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</si>
  <si>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</si>
  <si>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</si>
  <si>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</si>
  <si>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</si>
  <si>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</si>
  <si>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</si>
  <si>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</si>
  <si>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</si>
  <si>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</si>
  <si>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</si>
  <si>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</si>
  <si>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</si>
  <si>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</si>
  <si>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</si>
  <si>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</si>
  <si>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</si>
  <si>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</si>
  <si>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</si>
  <si>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</si>
  <si>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</si>
  <si>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</si>
  <si>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</si>
  <si>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</si>
  <si>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</si>
  <si>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</si>
  <si>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</si>
  <si>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</si>
  <si>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</si>
  <si>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</si>
  <si>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</si>
  <si>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</si>
  <si>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</si>
  <si>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</si>
  <si>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</si>
  <si>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</si>
  <si>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</si>
  <si>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</si>
  <si>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</si>
  <si>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</si>
  <si>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</si>
  <si>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</si>
  <si>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20201-Q1</t>
  </si>
  <si>
    <t>Entidad Federativa</t>
  </si>
  <si>
    <t>Baja California</t>
  </si>
  <si>
    <t>Jalisco</t>
  </si>
  <si>
    <t>INDICADOR TRIMESTRAL DE LA ACTIVIDAD ECONÓMICA ESTATAL</t>
  </si>
  <si>
    <t>I</t>
  </si>
  <si>
    <t>II</t>
  </si>
  <si>
    <t>III</t>
  </si>
  <si>
    <t>IV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</si>
</sst>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"/>
  </numFmts>
  <fonts count="7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  <font/>
    <font>
      <b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5" xfId="0" applyFont="1" applyNumberFormat="1"/>
    <xf borderId="1" fillId="0" fontId="4" numFmtId="0" xfId="0" applyAlignment="1" applyBorder="1" applyFont="1">
      <alignment horizontal="center"/>
    </xf>
    <xf borderId="1" fillId="0" fontId="5" numFmtId="0" xfId="0" applyBorder="1" applyFont="1"/>
    <xf borderId="0" fillId="0" fontId="2" numFmtId="165" xfId="0" applyFont="1" applyNumberFormat="1"/>
    <xf borderId="0" fillId="0" fontId="2" numFmtId="0" xfId="0" applyFont="1"/>
    <xf borderId="2" fillId="0" fontId="2" numFmtId="0" xfId="0" applyBorder="1" applyFont="1"/>
    <xf borderId="0" fillId="0" fontId="4" numFmtId="0" xfId="0" applyAlignment="1" applyFont="1">
      <alignment horizontal="left"/>
    </xf>
    <xf borderId="0" fillId="0" fontId="6" numFmtId="165" xfId="0" applyFont="1" applyNumberFormat="1"/>
    <xf borderId="2" fillId="0" fontId="3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MEX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pp_mex!$A$2:$A$241</c:f>
            </c:numRef>
          </c:xVal>
          <c:yVal>
            <c:numRef>
              <c:f>pp_mex!$B$2:$B$241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349928"/>
        <c:axId val="526643377"/>
      </c:scatterChart>
      <c:valAx>
        <c:axId val="18103499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6643377"/>
      </c:valAx>
      <c:valAx>
        <c:axId val="5266433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034992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Tasa de crec. del PIB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MEX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pp_mex!$A$2:$A$241</c:f>
            </c:numRef>
          </c:xVal>
          <c:yVal>
            <c:numRef>
              <c:f>pp_mex!$B$2:$B$241</c:f>
              <c:numCache/>
            </c:numRef>
          </c:yVal>
        </c:ser>
        <c:ser>
          <c:idx val="1"/>
          <c:order val="1"/>
          <c:tx>
            <c:v>USA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pp_mex!$A$2:$A$241</c:f>
            </c:numRef>
          </c:xVal>
          <c:yVal>
            <c:numRef>
              <c:f>pp_mex!$C$2:$C$241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144352"/>
        <c:axId val="1786965297"/>
      </c:scatterChart>
      <c:valAx>
        <c:axId val="5051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86965297"/>
      </c:valAx>
      <c:valAx>
        <c:axId val="178696529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51443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Shock del -15%</a:t>
            </a:r>
          </a:p>
        </c:rich>
      </c:tx>
      <c:overlay val="0"/>
    </c:title>
    <c:plotArea>
      <c:layout/>
      <c:lineChart>
        <c:ser>
          <c:idx val="0"/>
          <c:order val="0"/>
          <c:tx>
            <c:v>Mex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pp_mex!$AC$14:$AC$33</c:f>
            </c:strRef>
          </c:cat>
          <c:val>
            <c:numRef>
              <c:f>pp_mex!$AD$14:$AD$33</c:f>
              <c:numCache/>
            </c:numRef>
          </c:val>
          <c:smooth val="0"/>
        </c:ser>
        <c:ser>
          <c:idx val="1"/>
          <c:order val="1"/>
          <c:tx>
            <c:v>US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pp_mex!$AC$14:$AC$33</c:f>
            </c:strRef>
          </c:cat>
          <c:val>
            <c:numRef>
              <c:f>pp_mex!$AE$14:$AE$33</c:f>
              <c:numCache/>
            </c:numRef>
          </c:val>
          <c:smooth val="0"/>
        </c:ser>
        <c:axId val="162572772"/>
        <c:axId val="122710556"/>
      </c:lineChart>
      <c:catAx>
        <c:axId val="162572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2710556"/>
      </c:catAx>
      <c:valAx>
        <c:axId val="122710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+mn-lt"/>
              </a:defRPr>
            </a:pPr>
          </a:p>
        </c:txPr>
        <c:crossAx val="162572772"/>
      </c:valAx>
    </c:plotArea>
    <c:legend>
      <c:legendPos val="b"/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Mex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pp_mex!$AC$14:$AC$50</c:f>
            </c:strRef>
          </c:cat>
          <c:val>
            <c:numRef>
              <c:f>pp_mex!$AD$14:$AD$50</c:f>
              <c:numCache/>
            </c:numRef>
          </c:val>
          <c:smooth val="0"/>
        </c:ser>
        <c:ser>
          <c:idx val="1"/>
          <c:order val="1"/>
          <c:tx>
            <c:v>Mex (PP)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pp_mex!$AC$14:$AC$50</c:f>
            </c:strRef>
          </c:cat>
          <c:val>
            <c:numRef>
              <c:f>pp_mex!$AF$14:$AF$50</c:f>
              <c:numCache/>
            </c:numRef>
          </c:val>
          <c:smooth val="0"/>
        </c:ser>
        <c:axId val="568613032"/>
        <c:axId val="1666970605"/>
      </c:lineChart>
      <c:catAx>
        <c:axId val="56861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6970605"/>
      </c:catAx>
      <c:valAx>
        <c:axId val="166697060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8613032"/>
      </c:valAx>
    </c:plotArea>
    <c:legend>
      <c:legendPos val="b"/>
      <c:layout>
        <c:manualLayout>
          <c:xMode val="edge"/>
          <c:yMode val="edge"/>
          <c:x val="0.36898031496062994"/>
          <c:y val="0.06539297171186938"/>
        </c:manualLayout>
      </c:layout>
      <c:overlay val="0"/>
      <c:txPr>
        <a:bodyPr/>
        <a:lstStyle/>
        <a:p>
          <a:pPr lvl="0">
            <a:defRPr b="0" i="0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Mex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pp_mex!$AC$14:$AC$50</c:f>
            </c:strRef>
          </c:cat>
          <c:val>
            <c:numRef>
              <c:f>pp_mex!$AD$14:$AD$50</c:f>
              <c:numCache/>
            </c:numRef>
          </c:val>
          <c:smooth val="0"/>
        </c:ser>
        <c:ser>
          <c:idx val="1"/>
          <c:order val="1"/>
          <c:tx>
            <c:v>Mex (PP)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pp_mex!$AC$14:$AC$50</c:f>
            </c:strRef>
          </c:cat>
          <c:val>
            <c:numRef>
              <c:f>pp_mex!$AF$14:$AF$50</c:f>
              <c:numCache/>
            </c:numRef>
          </c:val>
          <c:smooth val="0"/>
        </c:ser>
        <c:ser>
          <c:idx val="2"/>
          <c:order val="2"/>
          <c:tx>
            <c:v>Mex (PP 2)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pp_mex!$AC$14:$AC$50</c:f>
            </c:strRef>
          </c:cat>
          <c:val>
            <c:numRef>
              <c:f>pp_mex!$AG$14:$AG$50</c:f>
              <c:numCache/>
            </c:numRef>
          </c:val>
          <c:smooth val="0"/>
        </c:ser>
        <c:axId val="617739503"/>
        <c:axId val="1930948667"/>
      </c:lineChart>
      <c:catAx>
        <c:axId val="61773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0948667"/>
      </c:catAx>
      <c:valAx>
        <c:axId val="19309486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7739503"/>
      </c:valAx>
    </c:plotArea>
    <c:legend>
      <c:legendPos val="b"/>
      <c:layout>
        <c:manualLayout>
          <c:xMode val="edge"/>
          <c:yMode val="edge"/>
          <c:x val="0.30133513022289643"/>
          <c:y val="0.04685590457776409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304800</xdr:colOff>
      <xdr:row>226</xdr:row>
      <xdr:rowOff>0</xdr:rowOff>
    </xdr:from>
    <xdr:ext cx="41052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742950</xdr:colOff>
      <xdr:row>1</xdr:row>
      <xdr:rowOff>142875</xdr:rowOff>
    </xdr:from>
    <xdr:ext cx="57054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247650</xdr:colOff>
      <xdr:row>0</xdr:row>
      <xdr:rowOff>0</xdr:rowOff>
    </xdr:from>
    <xdr:ext cx="6934200" cy="26384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247650</xdr:colOff>
      <xdr:row>15</xdr:row>
      <xdr:rowOff>133350</xdr:rowOff>
    </xdr:from>
    <xdr:ext cx="6610350" cy="39338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0</xdr:colOff>
      <xdr:row>38</xdr:row>
      <xdr:rowOff>0</xdr:rowOff>
    </xdr:from>
    <xdr:ext cx="4181475" cy="27241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0" width="9.38"/>
    <col customWidth="1" min="21" max="21" width="10.25"/>
    <col customWidth="1" min="22" max="23" width="10.88"/>
    <col customWidth="1" min="24" max="25" width="10.25"/>
    <col customWidth="1" min="26" max="26" width="15.13"/>
    <col customWidth="1" min="27" max="29" width="9.38"/>
    <col customWidth="1" min="30" max="33" width="10.25"/>
    <col customWidth="1" min="34" max="47" width="9.38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5</v>
      </c>
      <c r="R1" s="1" t="s">
        <v>6</v>
      </c>
      <c r="AA1" s="1" t="s">
        <v>7</v>
      </c>
    </row>
    <row r="2" ht="14.25" customHeight="1">
      <c r="A2" s="1" t="s">
        <v>8</v>
      </c>
      <c r="B2" s="2">
        <v>0.998135</v>
      </c>
      <c r="C2" s="2">
        <v>-0.539387</v>
      </c>
      <c r="D2" s="2"/>
      <c r="E2" s="2"/>
      <c r="F2" s="2"/>
      <c r="T2" s="1" t="s">
        <v>9</v>
      </c>
      <c r="V2" s="3">
        <f>S17/(1-S18)</f>
        <v>0.8985492284</v>
      </c>
      <c r="AA2" s="1" t="s">
        <v>10</v>
      </c>
      <c r="AB2" s="1" t="s">
        <v>11</v>
      </c>
      <c r="AC2" s="1" t="s">
        <v>12</v>
      </c>
    </row>
    <row r="3" ht="14.25" customHeight="1">
      <c r="A3" s="1" t="s">
        <v>13</v>
      </c>
      <c r="B3" s="2">
        <v>0.993701</v>
      </c>
      <c r="C3" s="2">
        <v>0.489275</v>
      </c>
      <c r="D3" s="2">
        <v>0.489275</v>
      </c>
      <c r="E3" s="2">
        <v>-0.539387</v>
      </c>
      <c r="F3" s="2"/>
      <c r="R3" s="4" t="s">
        <v>14</v>
      </c>
      <c r="S3" s="5"/>
      <c r="T3" s="1" t="s">
        <v>15</v>
      </c>
      <c r="V3" s="3">
        <f>U7/(1-S18^2)</f>
        <v>1.517793815</v>
      </c>
      <c r="Z3" s="1" t="s">
        <v>16</v>
      </c>
      <c r="AA3" s="6">
        <v>0.898549228362747</v>
      </c>
      <c r="AB3" s="3">
        <v>0.7418729368412841</v>
      </c>
      <c r="AC3" s="1" t="s">
        <v>17</v>
      </c>
    </row>
    <row r="4" ht="14.25" customHeight="1">
      <c r="A4" s="1" t="s">
        <v>18</v>
      </c>
      <c r="B4" s="2">
        <v>0.9893</v>
      </c>
      <c r="C4" s="2">
        <v>-1.283434</v>
      </c>
      <c r="D4" s="2">
        <v>-1.283434</v>
      </c>
      <c r="E4" s="2">
        <v>0.489275</v>
      </c>
      <c r="F4" s="2"/>
      <c r="R4" s="7" t="s">
        <v>19</v>
      </c>
      <c r="S4" s="7">
        <v>0.44669301799309524</v>
      </c>
      <c r="Z4" s="1" t="s">
        <v>20</v>
      </c>
      <c r="AA4" s="3">
        <v>1.5177938149043315</v>
      </c>
      <c r="AB4" s="6">
        <v>0.6778659937223255</v>
      </c>
      <c r="AC4" s="1" t="s">
        <v>21</v>
      </c>
    </row>
    <row r="5" ht="14.25" customHeight="1">
      <c r="A5" s="1" t="s">
        <v>22</v>
      </c>
      <c r="B5" s="2">
        <v>0.973395</v>
      </c>
      <c r="C5" s="2">
        <v>0.675029</v>
      </c>
      <c r="D5" s="2">
        <v>0.675029</v>
      </c>
      <c r="E5" s="2">
        <v>-1.283434</v>
      </c>
      <c r="F5" s="2"/>
      <c r="R5" s="7" t="s">
        <v>23</v>
      </c>
      <c r="S5" s="7">
        <v>0.19953465232377973</v>
      </c>
      <c r="Z5" s="1" t="s">
        <v>24</v>
      </c>
      <c r="AA5" s="3">
        <f t="shared" ref="AA5:AB5" si="1">SQRT(AA4)</f>
        <v>1.231987749</v>
      </c>
      <c r="AB5" s="6">
        <f t="shared" si="1"/>
        <v>0.823326177</v>
      </c>
      <c r="AC5" s="1" t="s">
        <v>25</v>
      </c>
    </row>
    <row r="6" ht="14.25" customHeight="1">
      <c r="A6" s="1" t="s">
        <v>26</v>
      </c>
      <c r="B6" s="2">
        <v>0.954347</v>
      </c>
      <c r="C6" s="2">
        <v>1.697479</v>
      </c>
      <c r="D6" s="2">
        <v>1.697479</v>
      </c>
      <c r="E6" s="2">
        <v>0.675029</v>
      </c>
      <c r="F6" s="2"/>
      <c r="R6" s="7" t="s">
        <v>27</v>
      </c>
      <c r="S6" s="7">
        <v>0.19615716140531467</v>
      </c>
      <c r="Z6" s="1" t="s">
        <v>28</v>
      </c>
      <c r="AA6" s="6">
        <v>0.49456070087840465</v>
      </c>
      <c r="AB6" s="6">
        <v>0.5015543319842586</v>
      </c>
    </row>
    <row r="7" ht="14.25" customHeight="1">
      <c r="A7" s="1" t="s">
        <v>29</v>
      </c>
      <c r="B7" s="2">
        <v>1.007542</v>
      </c>
      <c r="C7" s="2">
        <v>1.919639</v>
      </c>
      <c r="D7" s="2">
        <v>1.919639</v>
      </c>
      <c r="E7" s="2">
        <v>1.697479</v>
      </c>
      <c r="F7" s="2"/>
      <c r="R7" s="7" t="s">
        <v>30</v>
      </c>
      <c r="S7" s="7">
        <v>1.1004478741329842</v>
      </c>
      <c r="T7" s="1" t="s">
        <v>31</v>
      </c>
      <c r="U7" s="1">
        <f>S7^2</f>
        <v>1.210985524</v>
      </c>
      <c r="Z7" s="1" t="s">
        <v>32</v>
      </c>
      <c r="AA7" s="6">
        <v>0.4496008841056519</v>
      </c>
      <c r="AB7" s="6">
        <v>0.32393499334298964</v>
      </c>
      <c r="AC7" s="1" t="s">
        <v>33</v>
      </c>
    </row>
    <row r="8" ht="14.25" customHeight="1">
      <c r="A8" s="1" t="s">
        <v>34</v>
      </c>
      <c r="B8" s="2">
        <v>1.057329</v>
      </c>
      <c r="C8" s="2">
        <v>1.961109</v>
      </c>
      <c r="D8" s="2">
        <v>1.961109</v>
      </c>
      <c r="E8" s="2">
        <v>1.919639</v>
      </c>
      <c r="F8" s="2"/>
      <c r="R8" s="8" t="s">
        <v>35</v>
      </c>
      <c r="S8" s="8">
        <v>239.0</v>
      </c>
      <c r="AC8" s="1" t="s">
        <v>36</v>
      </c>
    </row>
    <row r="9" ht="14.25" customHeight="1">
      <c r="A9" s="1" t="s">
        <v>37</v>
      </c>
      <c r="B9" s="2">
        <v>1.038747</v>
      </c>
      <c r="C9" s="2">
        <v>1.783599</v>
      </c>
      <c r="D9" s="2">
        <v>1.783599</v>
      </c>
      <c r="E9" s="2">
        <v>1.961109</v>
      </c>
      <c r="F9" s="2"/>
      <c r="AC9" s="1" t="s">
        <v>38</v>
      </c>
    </row>
    <row r="10" ht="14.25" customHeight="1">
      <c r="A10" s="1" t="s">
        <v>39</v>
      </c>
      <c r="B10" s="2">
        <v>1.01864</v>
      </c>
      <c r="C10" s="2">
        <v>0.903672</v>
      </c>
      <c r="D10" s="2">
        <v>0.903672</v>
      </c>
      <c r="E10" s="2">
        <v>1.783599</v>
      </c>
      <c r="F10" s="2"/>
      <c r="R10" s="1" t="s">
        <v>40</v>
      </c>
      <c r="Z10" s="1" t="s">
        <v>41</v>
      </c>
    </row>
    <row r="11" ht="14.25" customHeight="1">
      <c r="A11" s="1" t="s">
        <v>42</v>
      </c>
      <c r="B11" s="2">
        <v>1.402494</v>
      </c>
      <c r="C11" s="2">
        <v>1.228508</v>
      </c>
      <c r="D11" s="2">
        <v>1.228508</v>
      </c>
      <c r="E11" s="2">
        <v>0.903672</v>
      </c>
      <c r="F11" s="2"/>
      <c r="R11" s="4"/>
      <c r="S11" s="4" t="s">
        <v>43</v>
      </c>
      <c r="T11" s="4" t="s">
        <v>44</v>
      </c>
      <c r="U11" s="4" t="s">
        <v>45</v>
      </c>
      <c r="V11" s="4" t="s">
        <v>46</v>
      </c>
      <c r="W11" s="4" t="s">
        <v>47</v>
      </c>
      <c r="AC11" s="9" t="s">
        <v>48</v>
      </c>
    </row>
    <row r="12" ht="14.25" customHeight="1">
      <c r="A12" s="1" t="s">
        <v>49</v>
      </c>
      <c r="B12" s="2">
        <v>1.79142</v>
      </c>
      <c r="C12" s="2">
        <v>0.328861</v>
      </c>
      <c r="D12" s="2">
        <v>0.328861</v>
      </c>
      <c r="E12" s="2">
        <v>1.228508</v>
      </c>
      <c r="F12" s="2"/>
      <c r="R12" s="7" t="s">
        <v>50</v>
      </c>
      <c r="S12" s="7">
        <v>1.0</v>
      </c>
      <c r="T12" s="7">
        <v>71.54233165109179</v>
      </c>
      <c r="U12" s="7">
        <v>71.54233165109179</v>
      </c>
      <c r="V12" s="7">
        <v>59.07777611862842</v>
      </c>
      <c r="W12" s="7">
        <v>4.010330325890961E-13</v>
      </c>
      <c r="AC12" s="9" t="s">
        <v>51</v>
      </c>
      <c r="AH12" s="1" t="s">
        <v>52</v>
      </c>
    </row>
    <row r="13" ht="14.25" customHeight="1">
      <c r="A13" s="1" t="s">
        <v>53</v>
      </c>
      <c r="B13" s="2">
        <v>1.750783</v>
      </c>
      <c r="C13" s="2">
        <v>1.091605</v>
      </c>
      <c r="D13" s="2">
        <v>1.091605</v>
      </c>
      <c r="E13" s="2">
        <v>0.328861</v>
      </c>
      <c r="F13" s="2"/>
      <c r="R13" s="7" t="s">
        <v>54</v>
      </c>
      <c r="S13" s="7">
        <v>237.0</v>
      </c>
      <c r="T13" s="7">
        <v>287.00356911306164</v>
      </c>
      <c r="U13" s="7">
        <v>1.2109855236838043</v>
      </c>
      <c r="V13" s="7"/>
      <c r="W13" s="7"/>
      <c r="AD13" s="1" t="s">
        <v>10</v>
      </c>
      <c r="AE13" s="1" t="s">
        <v>11</v>
      </c>
      <c r="AF13" s="1" t="s">
        <v>55</v>
      </c>
      <c r="AG13" s="1" t="s">
        <v>56</v>
      </c>
      <c r="AH13" s="1">
        <f>(AA6+2)/(1-AA7)</f>
        <v>4.532275995</v>
      </c>
    </row>
    <row r="14" ht="14.25" customHeight="1">
      <c r="A14" s="1" t="s">
        <v>57</v>
      </c>
      <c r="B14" s="2">
        <v>1.701509</v>
      </c>
      <c r="C14" s="2">
        <v>1.122124</v>
      </c>
      <c r="D14" s="2">
        <v>1.122124</v>
      </c>
      <c r="E14" s="2">
        <v>1.091605</v>
      </c>
      <c r="F14" s="2"/>
      <c r="R14" s="8" t="s">
        <v>58</v>
      </c>
      <c r="S14" s="8">
        <v>238.0</v>
      </c>
      <c r="T14" s="8">
        <v>358.54590076415343</v>
      </c>
      <c r="U14" s="8"/>
      <c r="V14" s="8"/>
      <c r="W14" s="8"/>
      <c r="AC14" s="1" t="s">
        <v>59</v>
      </c>
      <c r="AD14" s="6">
        <f>$AA$6+$AA$7*B241+(-15)</f>
        <v>-15.06338411</v>
      </c>
      <c r="AE14" s="6">
        <f>$AB$6+$AB$7*C241+(-15)</f>
        <v>-14.91066558</v>
      </c>
      <c r="AF14" s="6">
        <f>$AA$6+$AA$7*B241+(-15)</f>
        <v>-15.06338411</v>
      </c>
      <c r="AG14" s="6">
        <v>-15.063384105077258</v>
      </c>
    </row>
    <row r="15" ht="14.25" customHeight="1">
      <c r="A15" s="1" t="s">
        <v>60</v>
      </c>
      <c r="B15" s="2">
        <v>2.353728</v>
      </c>
      <c r="C15" s="2">
        <v>2.198426</v>
      </c>
      <c r="D15" s="2">
        <v>2.198426</v>
      </c>
      <c r="E15" s="2">
        <v>1.122124</v>
      </c>
      <c r="F15" s="2"/>
      <c r="AC15" s="1" t="s">
        <v>61</v>
      </c>
      <c r="AD15" s="6">
        <f t="shared" ref="AD15:AD50" si="2">$AA$6+$AA$7*AD14+0</f>
        <v>-6.27795011</v>
      </c>
      <c r="AE15" s="6">
        <f t="shared" ref="AE15:AE50" si="3">$AB$6+$AB$7*AE14+0</f>
        <v>-4.328532024</v>
      </c>
      <c r="AF15" s="10">
        <f t="shared" ref="AF15:AF50" si="4">$AA$6+$AA$7*AF14+2</f>
        <v>-4.27795011</v>
      </c>
      <c r="AG15" s="10">
        <v>-4.277950110387354</v>
      </c>
      <c r="AH15" s="1" t="s">
        <v>62</v>
      </c>
    </row>
    <row r="16" ht="14.25" customHeight="1">
      <c r="A16" s="1" t="s">
        <v>63</v>
      </c>
      <c r="B16" s="2">
        <v>2.998675</v>
      </c>
      <c r="C16" s="2">
        <v>0.655596</v>
      </c>
      <c r="D16" s="2">
        <v>0.655596</v>
      </c>
      <c r="E16" s="2">
        <v>2.198426</v>
      </c>
      <c r="F16" s="2"/>
      <c r="R16" s="4"/>
      <c r="S16" s="4" t="s">
        <v>64</v>
      </c>
      <c r="T16" s="4" t="s">
        <v>30</v>
      </c>
      <c r="U16" s="4" t="s">
        <v>65</v>
      </c>
      <c r="V16" s="4" t="s">
        <v>66</v>
      </c>
      <c r="W16" s="4" t="s">
        <v>67</v>
      </c>
      <c r="X16" s="4" t="s">
        <v>68</v>
      </c>
      <c r="Y16" s="4" t="s">
        <v>69</v>
      </c>
      <c r="Z16" s="4" t="s">
        <v>70</v>
      </c>
      <c r="AC16" s="1" t="s">
        <v>71</v>
      </c>
      <c r="AD16" s="6">
        <f t="shared" si="2"/>
        <v>-2.328011219</v>
      </c>
      <c r="AE16" s="6">
        <f t="shared" si="3"/>
        <v>-0.9006086603</v>
      </c>
      <c r="AF16" s="6">
        <f t="shared" si="4"/>
        <v>0.5711905491</v>
      </c>
      <c r="AG16" s="6">
        <v>0.5711905490883793</v>
      </c>
    </row>
    <row r="17" ht="14.25" customHeight="1">
      <c r="A17" s="1" t="s">
        <v>72</v>
      </c>
      <c r="B17" s="2">
        <v>2.887235</v>
      </c>
      <c r="C17" s="2">
        <v>2.108279</v>
      </c>
      <c r="D17" s="2">
        <v>2.108279</v>
      </c>
      <c r="E17" s="2">
        <v>0.655596</v>
      </c>
      <c r="F17" s="2"/>
      <c r="R17" s="7" t="s">
        <v>28</v>
      </c>
      <c r="S17" s="3">
        <v>0.49456070087840465</v>
      </c>
      <c r="T17" s="7">
        <v>0.08907926615792669</v>
      </c>
      <c r="U17" s="7">
        <v>5.55191709821238</v>
      </c>
      <c r="V17" s="7">
        <v>7.553411396450464E-8</v>
      </c>
      <c r="W17" s="7">
        <v>0.3190724077181605</v>
      </c>
      <c r="X17" s="7">
        <v>0.6700489940386488</v>
      </c>
      <c r="Y17" s="7">
        <v>0.3190724077181605</v>
      </c>
      <c r="Z17" s="7">
        <v>0.6700489940386488</v>
      </c>
      <c r="AC17" s="1" t="s">
        <v>73</v>
      </c>
      <c r="AD17" s="10">
        <f t="shared" si="2"/>
        <v>-0.5521152014</v>
      </c>
      <c r="AE17" s="6">
        <f t="shared" si="3"/>
        <v>0.2098156716</v>
      </c>
      <c r="AF17" s="6">
        <f t="shared" si="4"/>
        <v>2.751368477</v>
      </c>
      <c r="AG17" s="6">
        <f t="shared" ref="AG17:AG50" si="5">$AA$6+$AA$7*AG16+0</f>
        <v>0.7513684767</v>
      </c>
      <c r="AH17" s="1" t="s">
        <v>62</v>
      </c>
    </row>
    <row r="18" ht="14.25" customHeight="1">
      <c r="A18" s="1" t="s">
        <v>74</v>
      </c>
      <c r="B18" s="2">
        <v>2.799082</v>
      </c>
      <c r="C18" s="2">
        <v>1.088705</v>
      </c>
      <c r="D18" s="2">
        <v>1.088705</v>
      </c>
      <c r="E18" s="2">
        <v>2.108279</v>
      </c>
      <c r="F18" s="2"/>
      <c r="R18" s="8" t="s">
        <v>32</v>
      </c>
      <c r="S18" s="11">
        <v>0.4496008841056519</v>
      </c>
      <c r="T18" s="8">
        <v>0.05849450729636101</v>
      </c>
      <c r="U18" s="8">
        <v>7.686206874566185</v>
      </c>
      <c r="V18" s="8">
        <v>4.010330325890846E-13</v>
      </c>
      <c r="W18" s="8">
        <v>0.3343653002550949</v>
      </c>
      <c r="X18" s="8">
        <v>0.5648364679562089</v>
      </c>
      <c r="Y18" s="8">
        <v>0.3343653002550949</v>
      </c>
      <c r="Z18" s="8">
        <v>0.5648364679562089</v>
      </c>
      <c r="AC18" s="1" t="s">
        <v>75</v>
      </c>
      <c r="AD18" s="6">
        <f t="shared" si="2"/>
        <v>0.2463292182</v>
      </c>
      <c r="AE18" s="6">
        <f t="shared" si="3"/>
        <v>0.5695209702</v>
      </c>
      <c r="AF18" s="6">
        <f t="shared" si="4"/>
        <v>3.731578401</v>
      </c>
      <c r="AG18" s="6">
        <f t="shared" si="5"/>
        <v>0.8323766323</v>
      </c>
    </row>
    <row r="19" ht="14.25" customHeight="1">
      <c r="A19" s="1" t="s">
        <v>76</v>
      </c>
      <c r="B19" s="2">
        <v>2.10163</v>
      </c>
      <c r="C19" s="2">
        <v>1.562301</v>
      </c>
      <c r="D19" s="2">
        <v>1.562301</v>
      </c>
      <c r="E19" s="2">
        <v>1.088705</v>
      </c>
      <c r="F19" s="2"/>
      <c r="AC19" s="1" t="s">
        <v>77</v>
      </c>
      <c r="AD19" s="6">
        <f t="shared" si="2"/>
        <v>0.6053105352</v>
      </c>
      <c r="AE19" s="6">
        <f t="shared" si="3"/>
        <v>0.6860421037</v>
      </c>
      <c r="AF19" s="6">
        <f t="shared" si="4"/>
        <v>4.172281649</v>
      </c>
      <c r="AG19" s="6">
        <f t="shared" si="5"/>
        <v>0.8687979707</v>
      </c>
    </row>
    <row r="20" ht="14.25" customHeight="1">
      <c r="A20" s="1" t="s">
        <v>78</v>
      </c>
      <c r="B20" s="2">
        <v>1.422457</v>
      </c>
      <c r="C20" s="2">
        <v>0.308893</v>
      </c>
      <c r="D20" s="2">
        <v>0.308893</v>
      </c>
      <c r="E20" s="2">
        <v>1.562301</v>
      </c>
      <c r="F20" s="2"/>
      <c r="R20" s="1" t="s">
        <v>6</v>
      </c>
      <c r="AC20" s="1" t="s">
        <v>79</v>
      </c>
      <c r="AD20" s="6">
        <f t="shared" si="2"/>
        <v>0.7667088526</v>
      </c>
      <c r="AE20" s="6">
        <f t="shared" si="3"/>
        <v>0.7237873763</v>
      </c>
      <c r="AF20" s="6">
        <f t="shared" si="4"/>
        <v>4.370422219</v>
      </c>
      <c r="AG20" s="6">
        <f t="shared" si="5"/>
        <v>0.8851730366</v>
      </c>
    </row>
    <row r="21" ht="14.25" customHeight="1">
      <c r="A21" s="1" t="s">
        <v>80</v>
      </c>
      <c r="B21" s="2">
        <v>1.390494</v>
      </c>
      <c r="C21" s="2">
        <v>2.419765</v>
      </c>
      <c r="D21" s="2">
        <v>2.419765</v>
      </c>
      <c r="E21" s="2">
        <v>0.308893</v>
      </c>
      <c r="F21" s="2"/>
      <c r="AC21" s="1" t="s">
        <v>81</v>
      </c>
      <c r="AD21" s="6">
        <f t="shared" si="2"/>
        <v>0.8392736789</v>
      </c>
      <c r="AE21" s="6">
        <f t="shared" si="3"/>
        <v>0.7360143909</v>
      </c>
      <c r="AF21" s="6">
        <f t="shared" si="4"/>
        <v>4.459506394</v>
      </c>
      <c r="AG21" s="6">
        <f t="shared" si="5"/>
        <v>0.8925352807</v>
      </c>
    </row>
    <row r="22" ht="14.25" customHeight="1">
      <c r="A22" s="1" t="s">
        <v>82</v>
      </c>
      <c r="B22" s="2">
        <v>1.360647</v>
      </c>
      <c r="C22" s="2">
        <v>1.263271</v>
      </c>
      <c r="D22" s="2">
        <v>1.263271</v>
      </c>
      <c r="E22" s="2">
        <v>2.419765</v>
      </c>
      <c r="F22" s="2"/>
      <c r="R22" s="4" t="s">
        <v>14</v>
      </c>
      <c r="S22" s="5"/>
      <c r="U22" s="1" t="s">
        <v>83</v>
      </c>
      <c r="V22" s="3">
        <f>S36/(1-S37)</f>
        <v>0.7418729368</v>
      </c>
      <c r="AC22" s="1" t="s">
        <v>84</v>
      </c>
      <c r="AD22" s="6">
        <f t="shared" si="2"/>
        <v>0.8718988889</v>
      </c>
      <c r="AE22" s="6">
        <f t="shared" si="3"/>
        <v>0.7399751488</v>
      </c>
      <c r="AF22" s="6">
        <f t="shared" si="4"/>
        <v>4.499558718</v>
      </c>
      <c r="AG22" s="6">
        <f t="shared" si="5"/>
        <v>0.8958453522</v>
      </c>
    </row>
    <row r="23" ht="14.25" customHeight="1">
      <c r="A23" s="1" t="s">
        <v>85</v>
      </c>
      <c r="B23" s="2">
        <v>1.475944</v>
      </c>
      <c r="C23" s="2">
        <v>2.223268</v>
      </c>
      <c r="D23" s="2">
        <v>2.223268</v>
      </c>
      <c r="E23" s="2">
        <v>1.263271</v>
      </c>
      <c r="F23" s="2"/>
      <c r="R23" s="7" t="s">
        <v>19</v>
      </c>
      <c r="S23" s="7">
        <v>0.3214809594437551</v>
      </c>
      <c r="U23" s="1" t="s">
        <v>86</v>
      </c>
      <c r="V23" s="3">
        <f>U26/(1-S37^2)</f>
        <v>0.6778659937</v>
      </c>
      <c r="AC23" s="1" t="s">
        <v>87</v>
      </c>
      <c r="AD23" s="6">
        <f t="shared" si="2"/>
        <v>0.8865672122</v>
      </c>
      <c r="AE23" s="6">
        <f t="shared" si="3"/>
        <v>0.7412581769</v>
      </c>
      <c r="AF23" s="6">
        <f t="shared" si="4"/>
        <v>4.517566279</v>
      </c>
      <c r="AG23" s="6">
        <f t="shared" si="5"/>
        <v>0.8973335632</v>
      </c>
    </row>
    <row r="24" ht="14.25" customHeight="1">
      <c r="A24" s="1" t="s">
        <v>88</v>
      </c>
      <c r="B24" s="2">
        <v>1.586577</v>
      </c>
      <c r="C24" s="2">
        <v>2.304043</v>
      </c>
      <c r="D24" s="2">
        <v>2.304043</v>
      </c>
      <c r="E24" s="2">
        <v>2.223268</v>
      </c>
      <c r="F24" s="2"/>
      <c r="R24" s="7" t="s">
        <v>23</v>
      </c>
      <c r="S24" s="7">
        <v>0.10335000728487731</v>
      </c>
      <c r="AC24" s="1" t="s">
        <v>89</v>
      </c>
      <c r="AD24" s="6">
        <f t="shared" si="2"/>
        <v>0.8931621033</v>
      </c>
      <c r="AE24" s="6">
        <f t="shared" si="3"/>
        <v>0.7416737946</v>
      </c>
      <c r="AF24" s="6">
        <f t="shared" si="4"/>
        <v>4.525662494</v>
      </c>
      <c r="AG24" s="6">
        <f t="shared" si="5"/>
        <v>0.8980026643</v>
      </c>
    </row>
    <row r="25" ht="14.25" customHeight="1">
      <c r="A25" s="1" t="s">
        <v>90</v>
      </c>
      <c r="B25" s="2">
        <v>1.545695</v>
      </c>
      <c r="C25" s="2">
        <v>2.434232</v>
      </c>
      <c r="D25" s="2">
        <v>2.434232</v>
      </c>
      <c r="E25" s="2">
        <v>2.304043</v>
      </c>
      <c r="F25" s="2"/>
      <c r="R25" s="7" t="s">
        <v>27</v>
      </c>
      <c r="S25" s="7">
        <v>0.09956667398228186</v>
      </c>
      <c r="AC25" s="1" t="s">
        <v>91</v>
      </c>
      <c r="AD25" s="6">
        <f t="shared" si="2"/>
        <v>0.8961271722</v>
      </c>
      <c r="AE25" s="6">
        <f t="shared" si="3"/>
        <v>0.7418084277</v>
      </c>
      <c r="AF25" s="6">
        <f t="shared" si="4"/>
        <v>4.529302559</v>
      </c>
      <c r="AG25" s="6">
        <f t="shared" si="5"/>
        <v>0.8983034927</v>
      </c>
    </row>
    <row r="26" ht="14.25" customHeight="1">
      <c r="A26" s="1" t="s">
        <v>92</v>
      </c>
      <c r="B26" s="2">
        <v>1.512979</v>
      </c>
      <c r="C26" s="2">
        <v>0.341617</v>
      </c>
      <c r="D26" s="2">
        <v>0.341617</v>
      </c>
      <c r="E26" s="2">
        <v>2.434232</v>
      </c>
      <c r="F26" s="2"/>
      <c r="R26" s="7" t="s">
        <v>30</v>
      </c>
      <c r="S26" s="7">
        <v>0.7789318872279881</v>
      </c>
      <c r="T26" s="1" t="s">
        <v>93</v>
      </c>
      <c r="U26" s="1">
        <f>S26^2</f>
        <v>0.6067348849</v>
      </c>
      <c r="AC26" s="1" t="s">
        <v>94</v>
      </c>
      <c r="AD26" s="6">
        <f t="shared" si="2"/>
        <v>0.8974602698</v>
      </c>
      <c r="AE26" s="3">
        <f t="shared" si="3"/>
        <v>0.7418520401</v>
      </c>
      <c r="AF26" s="6">
        <f t="shared" si="4"/>
        <v>4.530939136</v>
      </c>
      <c r="AG26" s="6">
        <f t="shared" si="5"/>
        <v>0.8984387454</v>
      </c>
    </row>
    <row r="27" ht="14.25" customHeight="1">
      <c r="A27" s="1" t="s">
        <v>95</v>
      </c>
      <c r="B27" s="2">
        <v>1.45355</v>
      </c>
      <c r="C27" s="2">
        <v>0.846905</v>
      </c>
      <c r="D27" s="2">
        <v>0.846905</v>
      </c>
      <c r="E27" s="2">
        <v>0.341617</v>
      </c>
      <c r="F27" s="2"/>
      <c r="R27" s="8" t="s">
        <v>35</v>
      </c>
      <c r="S27" s="8">
        <v>239.0</v>
      </c>
      <c r="AC27" s="1" t="s">
        <v>96</v>
      </c>
      <c r="AD27" s="6">
        <f t="shared" si="2"/>
        <v>0.8980596316</v>
      </c>
      <c r="AE27" s="6">
        <f t="shared" si="3"/>
        <v>0.7418661676</v>
      </c>
      <c r="AF27" s="6">
        <f t="shared" si="4"/>
        <v>4.531674942</v>
      </c>
      <c r="AG27" s="6">
        <f t="shared" si="5"/>
        <v>0.8984995551</v>
      </c>
    </row>
    <row r="28" ht="14.25" customHeight="1">
      <c r="A28" s="1" t="s">
        <v>97</v>
      </c>
      <c r="B28" s="2">
        <v>1.384758</v>
      </c>
      <c r="C28" s="2">
        <v>0.820372</v>
      </c>
      <c r="D28" s="2">
        <v>0.820372</v>
      </c>
      <c r="E28" s="2">
        <v>0.846905</v>
      </c>
      <c r="F28" s="2"/>
      <c r="AC28" s="1" t="s">
        <v>98</v>
      </c>
      <c r="AD28" s="6">
        <f t="shared" si="2"/>
        <v>0.8983291052</v>
      </c>
      <c r="AE28" s="6">
        <f t="shared" si="3"/>
        <v>0.7418707441</v>
      </c>
      <c r="AF28" s="6">
        <f t="shared" si="4"/>
        <v>4.532005761</v>
      </c>
      <c r="AG28" s="6">
        <f t="shared" si="5"/>
        <v>0.8985268952</v>
      </c>
    </row>
    <row r="29" ht="14.25" customHeight="1">
      <c r="A29" s="1" t="s">
        <v>99</v>
      </c>
      <c r="B29" s="2">
        <v>1.353178</v>
      </c>
      <c r="C29" s="2">
        <v>0.885587</v>
      </c>
      <c r="D29" s="2">
        <v>0.885587</v>
      </c>
      <c r="E29" s="2">
        <v>0.820372</v>
      </c>
      <c r="F29" s="2"/>
      <c r="R29" s="1" t="s">
        <v>40</v>
      </c>
      <c r="AC29" s="1" t="s">
        <v>100</v>
      </c>
      <c r="AD29" s="3">
        <f t="shared" si="2"/>
        <v>0.8984502608</v>
      </c>
      <c r="AE29" s="6">
        <f t="shared" si="3"/>
        <v>0.7418722265</v>
      </c>
      <c r="AF29" s="6">
        <f t="shared" si="4"/>
        <v>4.532154498</v>
      </c>
      <c r="AG29" s="6">
        <f t="shared" si="5"/>
        <v>0.8985391874</v>
      </c>
    </row>
    <row r="30" ht="14.25" customHeight="1">
      <c r="A30" s="1" t="s">
        <v>101</v>
      </c>
      <c r="B30" s="2">
        <v>1.325623</v>
      </c>
      <c r="C30" s="2">
        <v>0.061271</v>
      </c>
      <c r="D30" s="2">
        <v>0.061271</v>
      </c>
      <c r="E30" s="2">
        <v>0.885587</v>
      </c>
      <c r="F30" s="2"/>
      <c r="R30" s="4"/>
      <c r="S30" s="4" t="s">
        <v>43</v>
      </c>
      <c r="T30" s="4" t="s">
        <v>44</v>
      </c>
      <c r="U30" s="4" t="s">
        <v>45</v>
      </c>
      <c r="V30" s="4" t="s">
        <v>46</v>
      </c>
      <c r="W30" s="4" t="s">
        <v>47</v>
      </c>
      <c r="AC30" s="1" t="s">
        <v>102</v>
      </c>
      <c r="AD30" s="6">
        <f t="shared" si="2"/>
        <v>0.8985047325</v>
      </c>
      <c r="AE30" s="6">
        <f t="shared" si="3"/>
        <v>0.7418727067</v>
      </c>
      <c r="AF30" s="6">
        <f t="shared" si="4"/>
        <v>4.53222137</v>
      </c>
      <c r="AG30" s="6">
        <f t="shared" si="5"/>
        <v>0.8985447139</v>
      </c>
    </row>
    <row r="31" ht="14.25" customHeight="1">
      <c r="A31" s="1" t="s">
        <v>103</v>
      </c>
      <c r="B31" s="2">
        <v>1.646754</v>
      </c>
      <c r="C31" s="2">
        <v>0.946133</v>
      </c>
      <c r="D31" s="2">
        <v>0.946133</v>
      </c>
      <c r="E31" s="2">
        <v>0.061271</v>
      </c>
      <c r="F31" s="2"/>
      <c r="R31" s="7" t="s">
        <v>50</v>
      </c>
      <c r="S31" s="7">
        <v>1.0</v>
      </c>
      <c r="T31" s="7">
        <v>16.574287741335866</v>
      </c>
      <c r="U31" s="7">
        <v>16.574287741335866</v>
      </c>
      <c r="V31" s="7">
        <v>27.317182764198126</v>
      </c>
      <c r="W31" s="7">
        <v>3.786364217107109E-7</v>
      </c>
      <c r="AC31" s="1" t="s">
        <v>104</v>
      </c>
      <c r="AD31" s="6">
        <f t="shared" si="2"/>
        <v>0.898529223</v>
      </c>
      <c r="AE31" s="6">
        <f t="shared" si="3"/>
        <v>0.7418728623</v>
      </c>
      <c r="AF31" s="6">
        <f t="shared" si="4"/>
        <v>4.532251436</v>
      </c>
      <c r="AG31" s="6">
        <f t="shared" si="5"/>
        <v>0.8985471987</v>
      </c>
    </row>
    <row r="32" ht="14.25" customHeight="1">
      <c r="A32" s="1" t="s">
        <v>105</v>
      </c>
      <c r="B32" s="2">
        <v>1.967176</v>
      </c>
      <c r="C32" s="2">
        <v>0.75402</v>
      </c>
      <c r="D32" s="2">
        <v>0.75402</v>
      </c>
      <c r="E32" s="2">
        <v>0.946133</v>
      </c>
      <c r="F32" s="2"/>
      <c r="R32" s="7" t="s">
        <v>54</v>
      </c>
      <c r="S32" s="7">
        <v>237.0</v>
      </c>
      <c r="T32" s="7">
        <v>143.79616773091158</v>
      </c>
      <c r="U32" s="7">
        <v>0.6067348849405552</v>
      </c>
      <c r="V32" s="7"/>
      <c r="W32" s="7"/>
      <c r="AC32" s="1" t="s">
        <v>106</v>
      </c>
      <c r="AD32" s="6">
        <f t="shared" si="2"/>
        <v>0.8985402339</v>
      </c>
      <c r="AE32" s="6">
        <f t="shared" si="3"/>
        <v>0.7418729127</v>
      </c>
      <c r="AF32" s="6">
        <f t="shared" si="4"/>
        <v>4.532264953</v>
      </c>
      <c r="AG32" s="6">
        <f t="shared" si="5"/>
        <v>0.8985483158</v>
      </c>
    </row>
    <row r="33" ht="14.25" customHeight="1">
      <c r="A33" s="1" t="s">
        <v>107</v>
      </c>
      <c r="B33" s="2">
        <v>1.91298</v>
      </c>
      <c r="C33" s="2">
        <v>2.039493</v>
      </c>
      <c r="D33" s="2">
        <v>2.039493</v>
      </c>
      <c r="E33" s="2">
        <v>0.75402</v>
      </c>
      <c r="F33" s="2"/>
      <c r="R33" s="8" t="s">
        <v>58</v>
      </c>
      <c r="S33" s="8">
        <v>238.0</v>
      </c>
      <c r="T33" s="8">
        <v>160.37045547224744</v>
      </c>
      <c r="U33" s="8"/>
      <c r="V33" s="8"/>
      <c r="W33" s="8"/>
      <c r="AC33" s="1" t="s">
        <v>108</v>
      </c>
      <c r="AD33" s="6">
        <f t="shared" si="2"/>
        <v>0.8985451845</v>
      </c>
      <c r="AE33" s="6">
        <f t="shared" si="3"/>
        <v>0.741872929</v>
      </c>
      <c r="AF33" s="6">
        <f t="shared" si="4"/>
        <v>4.532271031</v>
      </c>
      <c r="AG33" s="6">
        <f t="shared" si="5"/>
        <v>0.8985488181</v>
      </c>
    </row>
    <row r="34" ht="14.25" customHeight="1">
      <c r="A34" s="1" t="s">
        <v>109</v>
      </c>
      <c r="B34" s="2">
        <v>1.872519</v>
      </c>
      <c r="C34" s="2">
        <v>1.670809</v>
      </c>
      <c r="D34" s="2">
        <v>1.670809</v>
      </c>
      <c r="E34" s="2">
        <v>2.039493</v>
      </c>
      <c r="F34" s="2"/>
      <c r="AC34" s="1" t="s">
        <v>110</v>
      </c>
      <c r="AD34" s="6">
        <f t="shared" si="2"/>
        <v>0.8985474102</v>
      </c>
      <c r="AE34" s="6">
        <f t="shared" si="3"/>
        <v>0.7418729343</v>
      </c>
      <c r="AF34" s="6">
        <f t="shared" si="4"/>
        <v>4.532273763</v>
      </c>
      <c r="AG34" s="6">
        <f t="shared" si="5"/>
        <v>0.8985490439</v>
      </c>
    </row>
    <row r="35" ht="14.25" customHeight="1">
      <c r="A35" s="1" t="s">
        <v>111</v>
      </c>
      <c r="B35" s="2">
        <v>1.584134</v>
      </c>
      <c r="C35" s="2">
        <v>0.774972</v>
      </c>
      <c r="D35" s="2">
        <v>0.774972</v>
      </c>
      <c r="E35" s="2">
        <v>1.670809</v>
      </c>
      <c r="F35" s="2"/>
      <c r="R35" s="4"/>
      <c r="S35" s="4" t="s">
        <v>64</v>
      </c>
      <c r="T35" s="4" t="s">
        <v>30</v>
      </c>
      <c r="U35" s="4" t="s">
        <v>65</v>
      </c>
      <c r="V35" s="4" t="s">
        <v>66</v>
      </c>
      <c r="W35" s="4" t="s">
        <v>67</v>
      </c>
      <c r="X35" s="4" t="s">
        <v>68</v>
      </c>
      <c r="Y35" s="4" t="s">
        <v>69</v>
      </c>
      <c r="Z35" s="4" t="s">
        <v>70</v>
      </c>
      <c r="AC35" s="1" t="s">
        <v>112</v>
      </c>
      <c r="AD35" s="6">
        <f t="shared" si="2"/>
        <v>0.8985484109</v>
      </c>
      <c r="AE35" s="6">
        <f t="shared" si="3"/>
        <v>0.741872936</v>
      </c>
      <c r="AF35" s="6">
        <f t="shared" si="4"/>
        <v>4.532274992</v>
      </c>
      <c r="AG35" s="6">
        <f t="shared" si="5"/>
        <v>0.8985491454</v>
      </c>
    </row>
    <row r="36" ht="14.25" customHeight="1">
      <c r="A36" s="1" t="s">
        <v>113</v>
      </c>
      <c r="B36" s="2">
        <v>1.297967</v>
      </c>
      <c r="C36" s="2">
        <v>0.393303</v>
      </c>
      <c r="D36" s="2">
        <v>0.393303</v>
      </c>
      <c r="E36" s="2">
        <v>0.774972</v>
      </c>
      <c r="F36" s="2"/>
      <c r="R36" s="7" t="s">
        <v>28</v>
      </c>
      <c r="S36" s="3">
        <v>0.5015543319842586</v>
      </c>
      <c r="T36" s="7">
        <v>0.0684013514299273</v>
      </c>
      <c r="U36" s="7">
        <v>7.332520798190195</v>
      </c>
      <c r="V36" s="7">
        <v>3.554161945245104E-12</v>
      </c>
      <c r="W36" s="7">
        <v>0.36680202732325046</v>
      </c>
      <c r="X36" s="7">
        <v>0.6363066366452668</v>
      </c>
      <c r="Y36" s="7">
        <v>0.36680202732325046</v>
      </c>
      <c r="Z36" s="7">
        <v>0.6363066366452668</v>
      </c>
      <c r="AC36" s="1" t="s">
        <v>114</v>
      </c>
      <c r="AD36" s="6">
        <f t="shared" si="2"/>
        <v>0.8985488608</v>
      </c>
      <c r="AE36" s="6">
        <f t="shared" si="3"/>
        <v>0.7418729366</v>
      </c>
      <c r="AF36" s="6">
        <f t="shared" si="4"/>
        <v>4.532275544</v>
      </c>
      <c r="AG36" s="6">
        <f t="shared" si="5"/>
        <v>0.8985491911</v>
      </c>
    </row>
    <row r="37" ht="14.25" customHeight="1">
      <c r="A37" s="1" t="s">
        <v>115</v>
      </c>
      <c r="B37" s="2">
        <v>1.273835</v>
      </c>
      <c r="C37" s="2">
        <v>1.565108</v>
      </c>
      <c r="D37" s="2">
        <v>1.565108</v>
      </c>
      <c r="E37" s="2">
        <v>0.393303</v>
      </c>
      <c r="F37" s="2"/>
      <c r="R37" s="8" t="s">
        <v>32</v>
      </c>
      <c r="S37" s="11">
        <v>0.32393499334298964</v>
      </c>
      <c r="T37" s="8">
        <v>0.06197833590469418</v>
      </c>
      <c r="U37" s="8">
        <v>5.226584234870609</v>
      </c>
      <c r="V37" s="8">
        <v>3.7863642171073444E-7</v>
      </c>
      <c r="W37" s="8">
        <v>0.20183618348588556</v>
      </c>
      <c r="X37" s="8">
        <v>0.4460338032000937</v>
      </c>
      <c r="Y37" s="8">
        <v>0.20183618348588556</v>
      </c>
      <c r="Z37" s="8">
        <v>0.4460338032000937</v>
      </c>
      <c r="AC37" s="1" t="s">
        <v>116</v>
      </c>
      <c r="AD37" s="6">
        <f t="shared" si="2"/>
        <v>0.8985490631</v>
      </c>
      <c r="AE37" s="6">
        <f t="shared" si="3"/>
        <v>0.7418729368</v>
      </c>
      <c r="AF37" s="6">
        <f t="shared" si="4"/>
        <v>4.532275793</v>
      </c>
      <c r="AG37" s="6">
        <f t="shared" si="5"/>
        <v>0.8985492116</v>
      </c>
    </row>
    <row r="38" ht="14.25" customHeight="1">
      <c r="A38" s="1" t="s">
        <v>117</v>
      </c>
      <c r="B38" s="2">
        <v>1.244561</v>
      </c>
      <c r="C38" s="2">
        <v>0.304007</v>
      </c>
      <c r="D38" s="2">
        <v>0.304007</v>
      </c>
      <c r="E38" s="2">
        <v>1.565108</v>
      </c>
      <c r="F38" s="2"/>
      <c r="AC38" s="1" t="s">
        <v>118</v>
      </c>
      <c r="AD38" s="6">
        <f t="shared" si="2"/>
        <v>0.8985491541</v>
      </c>
      <c r="AE38" s="6">
        <f t="shared" si="3"/>
        <v>0.7418729368</v>
      </c>
      <c r="AF38" s="6">
        <f t="shared" si="4"/>
        <v>4.532275904</v>
      </c>
      <c r="AG38" s="6">
        <f t="shared" si="5"/>
        <v>0.8985492208</v>
      </c>
    </row>
    <row r="39" ht="14.25" customHeight="1">
      <c r="A39" s="1" t="s">
        <v>119</v>
      </c>
      <c r="B39" s="2">
        <v>1.554238</v>
      </c>
      <c r="C39" s="2">
        <v>0.660512</v>
      </c>
      <c r="D39" s="2">
        <v>0.660512</v>
      </c>
      <c r="E39" s="2">
        <v>0.304007</v>
      </c>
      <c r="F39" s="2"/>
      <c r="AC39" s="1" t="s">
        <v>120</v>
      </c>
      <c r="AD39" s="6">
        <f t="shared" si="2"/>
        <v>0.898549195</v>
      </c>
      <c r="AE39" s="6">
        <f t="shared" si="3"/>
        <v>0.7418729368</v>
      </c>
      <c r="AF39" s="6">
        <f t="shared" si="4"/>
        <v>4.532275954</v>
      </c>
      <c r="AG39" s="6">
        <f t="shared" si="5"/>
        <v>0.898549225</v>
      </c>
    </row>
    <row r="40" ht="14.25" customHeight="1">
      <c r="A40" s="1" t="s">
        <v>121</v>
      </c>
      <c r="B40" s="2">
        <v>1.864179</v>
      </c>
      <c r="C40" s="2">
        <v>-0.487685</v>
      </c>
      <c r="D40" s="2">
        <v>-0.487685</v>
      </c>
      <c r="E40" s="2">
        <v>0.660512</v>
      </c>
      <c r="F40" s="2"/>
      <c r="AC40" s="1" t="s">
        <v>122</v>
      </c>
      <c r="AD40" s="6">
        <f t="shared" si="2"/>
        <v>0.8985492133</v>
      </c>
      <c r="AE40" s="6">
        <f t="shared" si="3"/>
        <v>0.7418729368</v>
      </c>
      <c r="AF40" s="6">
        <f t="shared" si="4"/>
        <v>4.532275977</v>
      </c>
      <c r="AG40" s="6">
        <f t="shared" si="5"/>
        <v>0.8985492268</v>
      </c>
    </row>
    <row r="41" ht="14.25" customHeight="1">
      <c r="A41" s="1" t="s">
        <v>123</v>
      </c>
      <c r="B41" s="2">
        <v>1.80921</v>
      </c>
      <c r="C41" s="2">
        <v>-0.148485</v>
      </c>
      <c r="D41" s="2">
        <v>-0.148485</v>
      </c>
      <c r="E41" s="2">
        <v>-0.487685</v>
      </c>
      <c r="F41" s="2"/>
      <c r="AC41" s="1" t="s">
        <v>124</v>
      </c>
      <c r="AD41" s="6">
        <f t="shared" si="2"/>
        <v>0.8985492216</v>
      </c>
      <c r="AE41" s="6">
        <f t="shared" si="3"/>
        <v>0.7418729368</v>
      </c>
      <c r="AF41" s="6">
        <f t="shared" si="4"/>
        <v>4.532275987</v>
      </c>
      <c r="AG41" s="6">
        <f t="shared" si="5"/>
        <v>0.8985492277</v>
      </c>
    </row>
    <row r="42" ht="14.25" customHeight="1">
      <c r="A42" s="1" t="s">
        <v>125</v>
      </c>
      <c r="B42" s="2">
        <v>1.768314</v>
      </c>
      <c r="C42" s="2">
        <v>0.14192</v>
      </c>
      <c r="D42" s="2">
        <v>0.14192</v>
      </c>
      <c r="E42" s="2">
        <v>-0.148485</v>
      </c>
      <c r="F42" s="2"/>
      <c r="AC42" s="1" t="s">
        <v>126</v>
      </c>
      <c r="AD42" s="6">
        <f t="shared" si="2"/>
        <v>0.8985492253</v>
      </c>
      <c r="AE42" s="6">
        <f t="shared" si="3"/>
        <v>0.7418729368</v>
      </c>
      <c r="AF42" s="6">
        <f t="shared" si="4"/>
        <v>4.532275992</v>
      </c>
      <c r="AG42" s="6">
        <f t="shared" si="5"/>
        <v>0.8985492281</v>
      </c>
    </row>
    <row r="43" ht="14.25" customHeight="1">
      <c r="A43" s="1" t="s">
        <v>127</v>
      </c>
      <c r="B43" s="2">
        <v>1.243409</v>
      </c>
      <c r="C43" s="2">
        <v>0.921575</v>
      </c>
      <c r="D43" s="2">
        <v>0.921575</v>
      </c>
      <c r="E43" s="2">
        <v>0.14192</v>
      </c>
      <c r="F43" s="2"/>
      <c r="AC43" s="1" t="s">
        <v>128</v>
      </c>
      <c r="AD43" s="6">
        <f t="shared" si="2"/>
        <v>0.898549227</v>
      </c>
      <c r="AE43" s="6">
        <f t="shared" si="3"/>
        <v>0.7418729368</v>
      </c>
      <c r="AF43" s="6">
        <f t="shared" si="4"/>
        <v>4.532275994</v>
      </c>
      <c r="AG43" s="6">
        <f t="shared" si="5"/>
        <v>0.8985492282</v>
      </c>
    </row>
    <row r="44" ht="14.25" customHeight="1">
      <c r="A44" s="1" t="s">
        <v>129</v>
      </c>
      <c r="B44" s="2">
        <v>0.69679</v>
      </c>
      <c r="C44" s="2">
        <v>-1.071644</v>
      </c>
      <c r="D44" s="2">
        <v>-1.071644</v>
      </c>
      <c r="E44" s="2">
        <v>0.921575</v>
      </c>
      <c r="F44" s="2"/>
      <c r="AC44" s="1" t="s">
        <v>130</v>
      </c>
      <c r="AD44" s="6">
        <f t="shared" si="2"/>
        <v>0.8985492277</v>
      </c>
      <c r="AE44" s="6">
        <f t="shared" si="3"/>
        <v>0.7418729368</v>
      </c>
      <c r="AF44" s="6">
        <f t="shared" si="4"/>
        <v>4.532275995</v>
      </c>
      <c r="AG44" s="6">
        <f t="shared" si="5"/>
        <v>0.8985492283</v>
      </c>
    </row>
    <row r="45" ht="14.25" customHeight="1">
      <c r="A45" s="1" t="s">
        <v>131</v>
      </c>
      <c r="B45" s="2">
        <v>0.685515</v>
      </c>
      <c r="C45" s="2">
        <v>2.715991</v>
      </c>
      <c r="D45" s="2">
        <v>2.715991</v>
      </c>
      <c r="E45" s="2">
        <v>-1.071644</v>
      </c>
      <c r="F45" s="2"/>
      <c r="AC45" s="1" t="s">
        <v>132</v>
      </c>
      <c r="AD45" s="6">
        <f t="shared" si="2"/>
        <v>0.8985492281</v>
      </c>
      <c r="AE45" s="6">
        <f t="shared" si="3"/>
        <v>0.7418729368</v>
      </c>
      <c r="AF45" s="6">
        <f t="shared" si="4"/>
        <v>4.532275995</v>
      </c>
      <c r="AG45" s="6">
        <f t="shared" si="5"/>
        <v>0.8985492283</v>
      </c>
    </row>
    <row r="46" ht="14.25" customHeight="1">
      <c r="A46" s="1" t="s">
        <v>133</v>
      </c>
      <c r="B46" s="2">
        <v>0.675916</v>
      </c>
      <c r="C46" s="2">
        <v>0.541112</v>
      </c>
      <c r="D46" s="2">
        <v>0.541112</v>
      </c>
      <c r="E46" s="2">
        <v>2.715991</v>
      </c>
      <c r="F46" s="2"/>
      <c r="AC46" s="1" t="s">
        <v>134</v>
      </c>
      <c r="AD46" s="6">
        <f t="shared" si="2"/>
        <v>0.8985492282</v>
      </c>
      <c r="AE46" s="6">
        <f t="shared" si="3"/>
        <v>0.7418729368</v>
      </c>
      <c r="AF46" s="6">
        <f t="shared" si="4"/>
        <v>4.532275995</v>
      </c>
      <c r="AG46" s="6">
        <f t="shared" si="5"/>
        <v>0.8985492284</v>
      </c>
    </row>
    <row r="47" ht="14.25" customHeight="1">
      <c r="A47" s="1" t="s">
        <v>135</v>
      </c>
      <c r="B47" s="2">
        <v>1.492963</v>
      </c>
      <c r="C47" s="2">
        <v>0.822985</v>
      </c>
      <c r="D47" s="2">
        <v>0.822985</v>
      </c>
      <c r="E47" s="2">
        <v>0.541112</v>
      </c>
      <c r="F47" s="2"/>
      <c r="AC47" s="1" t="s">
        <v>136</v>
      </c>
      <c r="AD47" s="6">
        <f t="shared" si="2"/>
        <v>0.8985492283</v>
      </c>
      <c r="AE47" s="6">
        <f t="shared" si="3"/>
        <v>0.7418729368</v>
      </c>
      <c r="AF47" s="6">
        <f t="shared" si="4"/>
        <v>4.532275995</v>
      </c>
      <c r="AG47" s="6">
        <f t="shared" si="5"/>
        <v>0.8985492284</v>
      </c>
    </row>
    <row r="48" ht="14.25" customHeight="1">
      <c r="A48" s="1" t="s">
        <v>137</v>
      </c>
      <c r="B48" s="2">
        <v>2.33025</v>
      </c>
      <c r="C48" s="2">
        <v>0.235779</v>
      </c>
      <c r="D48" s="2">
        <v>0.235779</v>
      </c>
      <c r="E48" s="2">
        <v>0.822985</v>
      </c>
      <c r="F48" s="2"/>
      <c r="AC48" s="1" t="s">
        <v>138</v>
      </c>
      <c r="AD48" s="6">
        <f t="shared" si="2"/>
        <v>0.8985492283</v>
      </c>
      <c r="AE48" s="6">
        <f t="shared" si="3"/>
        <v>0.7418729368</v>
      </c>
      <c r="AF48" s="6">
        <f t="shared" si="4"/>
        <v>4.532275995</v>
      </c>
      <c r="AG48" s="6">
        <f t="shared" si="5"/>
        <v>0.8985492284</v>
      </c>
    </row>
    <row r="49" ht="14.25" customHeight="1">
      <c r="A49" s="1" t="s">
        <v>139</v>
      </c>
      <c r="B49" s="2">
        <v>2.264729</v>
      </c>
      <c r="C49" s="2">
        <v>1.838953</v>
      </c>
      <c r="D49" s="2">
        <v>1.838953</v>
      </c>
      <c r="E49" s="2">
        <v>0.235779</v>
      </c>
      <c r="F49" s="2"/>
      <c r="AC49" s="1" t="s">
        <v>140</v>
      </c>
      <c r="AD49" s="6">
        <f t="shared" si="2"/>
        <v>0.8985492284</v>
      </c>
      <c r="AE49" s="6">
        <f t="shared" si="3"/>
        <v>0.7418729368</v>
      </c>
      <c r="AF49" s="6">
        <f t="shared" si="4"/>
        <v>4.532275995</v>
      </c>
      <c r="AG49" s="6">
        <f t="shared" si="5"/>
        <v>0.8985492284</v>
      </c>
    </row>
    <row r="50" ht="14.25" customHeight="1">
      <c r="A50" s="1" t="s">
        <v>141</v>
      </c>
      <c r="B50" s="2">
        <v>2.20276</v>
      </c>
      <c r="C50" s="2">
        <v>2.26976</v>
      </c>
      <c r="D50" s="2">
        <v>2.26976</v>
      </c>
      <c r="E50" s="2">
        <v>1.838953</v>
      </c>
      <c r="F50" s="2"/>
      <c r="AC50" s="1" t="s">
        <v>142</v>
      </c>
      <c r="AD50" s="6">
        <f t="shared" si="2"/>
        <v>0.8985492284</v>
      </c>
      <c r="AE50" s="6">
        <f t="shared" si="3"/>
        <v>0.7418729368</v>
      </c>
      <c r="AF50" s="6">
        <f t="shared" si="4"/>
        <v>4.532275995</v>
      </c>
      <c r="AG50" s="6">
        <f t="shared" si="5"/>
        <v>0.8985492284</v>
      </c>
    </row>
    <row r="51" ht="14.25" customHeight="1">
      <c r="A51" s="1" t="s">
        <v>143</v>
      </c>
      <c r="B51" s="2">
        <v>2.189294</v>
      </c>
      <c r="C51" s="2">
        <v>0.944391</v>
      </c>
      <c r="D51" s="2">
        <v>0.944391</v>
      </c>
      <c r="E51" s="2">
        <v>2.26976</v>
      </c>
      <c r="F51" s="2"/>
    </row>
    <row r="52" ht="14.25" customHeight="1">
      <c r="A52" s="1" t="s">
        <v>144</v>
      </c>
      <c r="B52" s="2">
        <v>2.176627</v>
      </c>
      <c r="C52" s="2">
        <v>1.674461</v>
      </c>
      <c r="D52" s="2">
        <v>1.674461</v>
      </c>
      <c r="E52" s="2">
        <v>0.944391</v>
      </c>
      <c r="F52" s="2"/>
    </row>
    <row r="53" ht="14.25" customHeight="1">
      <c r="A53" s="1" t="s">
        <v>145</v>
      </c>
      <c r="B53" s="2">
        <v>2.113477</v>
      </c>
      <c r="C53" s="2">
        <v>2.474813</v>
      </c>
      <c r="D53" s="2">
        <v>2.474813</v>
      </c>
      <c r="E53" s="2">
        <v>1.674461</v>
      </c>
      <c r="F53" s="2"/>
    </row>
    <row r="54" ht="14.25" customHeight="1">
      <c r="A54" s="1" t="s">
        <v>146</v>
      </c>
      <c r="B54" s="2">
        <v>2.052157</v>
      </c>
      <c r="C54" s="2">
        <v>1.088651</v>
      </c>
      <c r="D54" s="2">
        <v>1.088651</v>
      </c>
      <c r="E54" s="2">
        <v>2.474813</v>
      </c>
      <c r="F54" s="2"/>
    </row>
    <row r="55" ht="14.25" customHeight="1">
      <c r="A55" s="1" t="s">
        <v>147</v>
      </c>
      <c r="B55" s="2">
        <v>1.753958</v>
      </c>
      <c r="C55" s="2">
        <v>-0.525903</v>
      </c>
      <c r="D55" s="2">
        <v>-0.525903</v>
      </c>
      <c r="E55" s="2">
        <v>1.088651</v>
      </c>
      <c r="F55" s="2"/>
    </row>
    <row r="56" ht="14.25" customHeight="1">
      <c r="A56" s="1" t="s">
        <v>148</v>
      </c>
      <c r="B56" s="2">
        <v>1.442038</v>
      </c>
      <c r="C56" s="2">
        <v>0.949225</v>
      </c>
      <c r="D56" s="2">
        <v>0.949225</v>
      </c>
      <c r="E56" s="2">
        <v>-0.525903</v>
      </c>
      <c r="F56" s="2"/>
    </row>
    <row r="57" ht="14.25" customHeight="1">
      <c r="A57" s="1" t="s">
        <v>149</v>
      </c>
      <c r="B57" s="2">
        <v>1.403345</v>
      </c>
      <c r="C57" s="2">
        <v>-0.859765</v>
      </c>
      <c r="D57" s="2">
        <v>-0.859765</v>
      </c>
      <c r="E57" s="2">
        <v>0.949225</v>
      </c>
      <c r="F57" s="2"/>
    </row>
    <row r="58" ht="14.25" customHeight="1">
      <c r="A58" s="1" t="s">
        <v>150</v>
      </c>
      <c r="B58" s="2">
        <v>1.378937</v>
      </c>
      <c r="C58" s="2">
        <v>0.237677</v>
      </c>
      <c r="D58" s="2">
        <v>0.237677</v>
      </c>
      <c r="E58" s="2">
        <v>-0.859765</v>
      </c>
      <c r="F58" s="2"/>
    </row>
    <row r="59" ht="14.25" customHeight="1">
      <c r="A59" s="1" t="s">
        <v>151</v>
      </c>
      <c r="B59" s="2">
        <v>1.420328</v>
      </c>
      <c r="C59" s="2">
        <v>-0.945134</v>
      </c>
      <c r="D59" s="2">
        <v>-0.945134</v>
      </c>
      <c r="E59" s="2">
        <v>0.237677</v>
      </c>
      <c r="F59" s="2"/>
    </row>
    <row r="60" ht="14.25" customHeight="1">
      <c r="A60" s="1" t="s">
        <v>152</v>
      </c>
      <c r="B60" s="2">
        <v>1.455294</v>
      </c>
      <c r="C60" s="2">
        <v>-0.388141</v>
      </c>
      <c r="D60" s="2">
        <v>-0.388141</v>
      </c>
      <c r="E60" s="2">
        <v>-0.945134</v>
      </c>
      <c r="F60" s="2"/>
    </row>
    <row r="61" ht="14.25" customHeight="1">
      <c r="A61" s="1" t="s">
        <v>153</v>
      </c>
      <c r="B61" s="2">
        <v>1.418086</v>
      </c>
      <c r="C61" s="2">
        <v>-1.217301</v>
      </c>
      <c r="D61" s="2">
        <v>-1.217301</v>
      </c>
      <c r="E61" s="2">
        <v>-0.388141</v>
      </c>
      <c r="F61" s="2"/>
    </row>
    <row r="62" ht="14.25" customHeight="1">
      <c r="A62" s="1" t="s">
        <v>154</v>
      </c>
      <c r="B62" s="2">
        <v>1.391313</v>
      </c>
      <c r="C62" s="2">
        <v>0.714544</v>
      </c>
      <c r="D62" s="2">
        <v>0.714544</v>
      </c>
      <c r="E62" s="2">
        <v>-1.217301</v>
      </c>
      <c r="F62" s="2"/>
    </row>
    <row r="63" ht="14.25" customHeight="1">
      <c r="A63" s="1" t="s">
        <v>155</v>
      </c>
      <c r="B63" s="2">
        <v>1.242051</v>
      </c>
      <c r="C63" s="2">
        <v>1.711658</v>
      </c>
      <c r="D63" s="2">
        <v>1.711658</v>
      </c>
      <c r="E63" s="2">
        <v>0.714544</v>
      </c>
      <c r="F63" s="2"/>
    </row>
    <row r="64" ht="14.25" customHeight="1">
      <c r="A64" s="1" t="s">
        <v>156</v>
      </c>
      <c r="B64" s="2">
        <v>1.081194</v>
      </c>
      <c r="C64" s="2">
        <v>1.346508</v>
      </c>
      <c r="D64" s="2">
        <v>1.346508</v>
      </c>
      <c r="E64" s="2">
        <v>1.711658</v>
      </c>
      <c r="F64" s="2"/>
    </row>
    <row r="65" ht="14.25" customHeight="1">
      <c r="A65" s="1" t="s">
        <v>157</v>
      </c>
      <c r="B65" s="2">
        <v>1.056567</v>
      </c>
      <c r="C65" s="2">
        <v>2.248761</v>
      </c>
      <c r="D65" s="2">
        <v>2.248761</v>
      </c>
      <c r="E65" s="2">
        <v>1.346508</v>
      </c>
      <c r="F65" s="2"/>
    </row>
    <row r="66" ht="14.25" customHeight="1">
      <c r="A66" s="1" t="s">
        <v>158</v>
      </c>
      <c r="B66" s="2">
        <v>1.046903</v>
      </c>
      <c r="C66" s="2">
        <v>0.733696</v>
      </c>
      <c r="D66" s="2">
        <v>0.733696</v>
      </c>
      <c r="E66" s="2">
        <v>2.248761</v>
      </c>
      <c r="F66" s="2"/>
    </row>
    <row r="67" ht="14.25" customHeight="1">
      <c r="A67" s="1" t="s">
        <v>159</v>
      </c>
      <c r="B67" s="2">
        <v>0.820825</v>
      </c>
      <c r="C67" s="2">
        <v>0.54872</v>
      </c>
      <c r="D67" s="2">
        <v>0.54872</v>
      </c>
      <c r="E67" s="2">
        <v>0.733696</v>
      </c>
      <c r="F67" s="2"/>
    </row>
    <row r="68" ht="14.25" customHeight="1">
      <c r="A68" s="1" t="s">
        <v>160</v>
      </c>
      <c r="B68" s="2">
        <v>0.591004</v>
      </c>
      <c r="C68" s="2">
        <v>0.724846</v>
      </c>
      <c r="D68" s="2">
        <v>0.724846</v>
      </c>
      <c r="E68" s="2">
        <v>0.54872</v>
      </c>
      <c r="F68" s="2"/>
    </row>
    <row r="69" ht="14.25" customHeight="1">
      <c r="A69" s="1" t="s">
        <v>161</v>
      </c>
      <c r="B69" s="2">
        <v>0.589219</v>
      </c>
      <c r="C69" s="2">
        <v>1.181492</v>
      </c>
      <c r="D69" s="2">
        <v>1.181492</v>
      </c>
      <c r="E69" s="2">
        <v>0.724846</v>
      </c>
      <c r="F69" s="2"/>
    </row>
    <row r="70" ht="14.25" customHeight="1">
      <c r="A70" s="1" t="s">
        <v>162</v>
      </c>
      <c r="B70" s="2">
        <v>0.574541</v>
      </c>
      <c r="C70" s="2">
        <v>1.944109</v>
      </c>
      <c r="D70" s="2">
        <v>1.944109</v>
      </c>
      <c r="E70" s="2">
        <v>1.181492</v>
      </c>
      <c r="F70" s="2"/>
    </row>
    <row r="71" ht="14.25" customHeight="1">
      <c r="A71" s="1" t="s">
        <v>163</v>
      </c>
      <c r="B71" s="2">
        <v>1.396296</v>
      </c>
      <c r="C71" s="2">
        <v>1.804351</v>
      </c>
      <c r="D71" s="2">
        <v>1.804351</v>
      </c>
      <c r="E71" s="2">
        <v>1.944109</v>
      </c>
      <c r="F71" s="2"/>
    </row>
    <row r="72" ht="14.25" customHeight="1">
      <c r="A72" s="1" t="s">
        <v>164</v>
      </c>
      <c r="B72" s="2">
        <v>2.241386</v>
      </c>
      <c r="C72" s="2">
        <v>0.002187</v>
      </c>
      <c r="D72" s="2">
        <v>0.002187</v>
      </c>
      <c r="E72" s="2">
        <v>1.804351</v>
      </c>
      <c r="F72" s="2"/>
    </row>
    <row r="73" ht="14.25" customHeight="1">
      <c r="A73" s="1" t="s">
        <v>165</v>
      </c>
      <c r="B73" s="2">
        <v>2.178848</v>
      </c>
      <c r="C73" s="2">
        <v>0.319178</v>
      </c>
      <c r="D73" s="2">
        <v>0.319178</v>
      </c>
      <c r="E73" s="2">
        <v>0.002187</v>
      </c>
      <c r="F73" s="2"/>
    </row>
    <row r="74" ht="14.25" customHeight="1">
      <c r="A74" s="1" t="s">
        <v>166</v>
      </c>
      <c r="B74" s="2">
        <v>2.11073</v>
      </c>
      <c r="C74" s="2">
        <v>3.864251</v>
      </c>
      <c r="D74" s="2">
        <v>3.864251</v>
      </c>
      <c r="E74" s="2">
        <v>0.319178</v>
      </c>
      <c r="F74" s="2"/>
    </row>
    <row r="75" ht="14.25" customHeight="1">
      <c r="A75" s="1" t="s">
        <v>167</v>
      </c>
      <c r="B75" s="2">
        <v>2.237665</v>
      </c>
      <c r="C75" s="2">
        <v>1.005523</v>
      </c>
      <c r="D75" s="2">
        <v>1.005523</v>
      </c>
      <c r="E75" s="2">
        <v>3.864251</v>
      </c>
      <c r="F75" s="2"/>
    </row>
    <row r="76" ht="14.25" customHeight="1">
      <c r="A76" s="1" t="s">
        <v>168</v>
      </c>
      <c r="B76" s="2">
        <v>2.353971</v>
      </c>
      <c r="C76" s="2">
        <v>1.344146</v>
      </c>
      <c r="D76" s="2">
        <v>1.344146</v>
      </c>
      <c r="E76" s="2">
        <v>1.005523</v>
      </c>
      <c r="F76" s="2"/>
    </row>
    <row r="77" ht="14.25" customHeight="1">
      <c r="A77" s="1" t="s">
        <v>169</v>
      </c>
      <c r="B77" s="2">
        <v>2.275445</v>
      </c>
      <c r="C77" s="2">
        <v>0.179784</v>
      </c>
      <c r="D77" s="2">
        <v>0.179784</v>
      </c>
      <c r="E77" s="2">
        <v>1.344146</v>
      </c>
      <c r="F77" s="2"/>
    </row>
    <row r="78" ht="14.25" customHeight="1">
      <c r="A78" s="1" t="s">
        <v>170</v>
      </c>
      <c r="B78" s="2">
        <v>2.21204</v>
      </c>
      <c r="C78" s="2">
        <v>0.106929</v>
      </c>
      <c r="D78" s="2">
        <v>0.106929</v>
      </c>
      <c r="E78" s="2">
        <v>0.179784</v>
      </c>
      <c r="F78" s="2"/>
    </row>
    <row r="79" ht="14.25" customHeight="1">
      <c r="A79" s="1" t="s">
        <v>171</v>
      </c>
      <c r="B79" s="2">
        <v>2.070865</v>
      </c>
      <c r="C79" s="2">
        <v>0.742873</v>
      </c>
      <c r="D79" s="2">
        <v>0.742873</v>
      </c>
      <c r="E79" s="2">
        <v>0.106929</v>
      </c>
      <c r="F79" s="2"/>
    </row>
    <row r="80" ht="14.25" customHeight="1">
      <c r="A80" s="1" t="s">
        <v>172</v>
      </c>
      <c r="B80" s="2">
        <v>1.918081</v>
      </c>
      <c r="C80" s="2">
        <v>0.250074</v>
      </c>
      <c r="D80" s="2">
        <v>0.250074</v>
      </c>
      <c r="E80" s="2">
        <v>0.742873</v>
      </c>
      <c r="F80" s="2"/>
    </row>
    <row r="81" ht="14.25" customHeight="1">
      <c r="A81" s="1" t="s">
        <v>173</v>
      </c>
      <c r="B81" s="2">
        <v>2.769102</v>
      </c>
      <c r="C81" s="2">
        <v>0.314515</v>
      </c>
      <c r="D81" s="2">
        <v>0.314515</v>
      </c>
      <c r="E81" s="2">
        <v>0.250074</v>
      </c>
      <c r="F81" s="2"/>
    </row>
    <row r="82" ht="14.25" customHeight="1">
      <c r="A82" s="1" t="s">
        <v>174</v>
      </c>
      <c r="B82" s="2">
        <v>0.652366</v>
      </c>
      <c r="C82" s="2">
        <v>-2.060477</v>
      </c>
      <c r="D82" s="2">
        <v>-2.060477</v>
      </c>
      <c r="E82" s="2">
        <v>0.314515</v>
      </c>
      <c r="F82" s="2"/>
    </row>
    <row r="83" ht="14.25" customHeight="1">
      <c r="A83" s="1" t="s">
        <v>175</v>
      </c>
      <c r="B83" s="2">
        <v>2.158765</v>
      </c>
      <c r="C83" s="2">
        <v>-0.118849</v>
      </c>
      <c r="D83" s="2">
        <v>-0.118849</v>
      </c>
      <c r="E83" s="2">
        <v>-2.060477</v>
      </c>
      <c r="F83" s="2"/>
    </row>
    <row r="84" ht="14.25" customHeight="1">
      <c r="A84" s="1" t="s">
        <v>176</v>
      </c>
      <c r="B84" s="2">
        <v>2.895866</v>
      </c>
      <c r="C84" s="2">
        <v>1.864925</v>
      </c>
      <c r="D84" s="2">
        <v>1.864925</v>
      </c>
      <c r="E84" s="2">
        <v>-0.118849</v>
      </c>
      <c r="F84" s="2"/>
    </row>
    <row r="85" ht="14.25" customHeight="1">
      <c r="A85" s="1" t="s">
        <v>177</v>
      </c>
      <c r="B85" s="2">
        <v>2.232972</v>
      </c>
      <c r="C85" s="2">
        <v>1.959438</v>
      </c>
      <c r="D85" s="2">
        <v>1.959438</v>
      </c>
      <c r="E85" s="2">
        <v>1.864925</v>
      </c>
      <c r="F85" s="2"/>
    </row>
    <row r="86" ht="14.25" customHeight="1">
      <c r="A86" s="1" t="s">
        <v>178</v>
      </c>
      <c r="B86" s="2">
        <v>2.591143</v>
      </c>
      <c r="C86" s="2">
        <v>-0.741078</v>
      </c>
      <c r="D86" s="2">
        <v>-0.741078</v>
      </c>
      <c r="E86" s="2">
        <v>1.959438</v>
      </c>
      <c r="F86" s="2"/>
    </row>
    <row r="87" ht="14.25" customHeight="1">
      <c r="A87" s="1" t="s">
        <v>179</v>
      </c>
      <c r="B87" s="2">
        <v>0.522758</v>
      </c>
      <c r="C87" s="2">
        <v>1.197524</v>
      </c>
      <c r="D87" s="2">
        <v>1.197524</v>
      </c>
      <c r="E87" s="2">
        <v>-0.741078</v>
      </c>
      <c r="F87" s="2"/>
    </row>
    <row r="88" ht="14.25" customHeight="1">
      <c r="A88" s="1" t="s">
        <v>180</v>
      </c>
      <c r="B88" s="2">
        <v>1.791577</v>
      </c>
      <c r="C88" s="2">
        <v>-1.089546</v>
      </c>
      <c r="D88" s="2">
        <v>-1.089546</v>
      </c>
      <c r="E88" s="2">
        <v>1.197524</v>
      </c>
      <c r="F88" s="2"/>
    </row>
    <row r="89" ht="14.25" customHeight="1">
      <c r="A89" s="1" t="s">
        <v>181</v>
      </c>
      <c r="B89" s="2">
        <v>-1.926788</v>
      </c>
      <c r="C89" s="2">
        <v>-1.553541</v>
      </c>
      <c r="D89" s="2">
        <v>-1.553541</v>
      </c>
      <c r="E89" s="2">
        <v>-1.089546</v>
      </c>
      <c r="F89" s="2"/>
    </row>
    <row r="90" ht="14.25" customHeight="1">
      <c r="A90" s="1" t="s">
        <v>182</v>
      </c>
      <c r="B90" s="2">
        <v>0.152382</v>
      </c>
      <c r="C90" s="2">
        <v>0.456197</v>
      </c>
      <c r="D90" s="2">
        <v>0.456197</v>
      </c>
      <c r="E90" s="2">
        <v>-1.553541</v>
      </c>
      <c r="F90" s="2"/>
    </row>
    <row r="91" ht="14.25" customHeight="1">
      <c r="A91" s="1" t="s">
        <v>183</v>
      </c>
      <c r="B91" s="2">
        <v>-0.719205</v>
      </c>
      <c r="C91" s="2">
        <v>-0.382295</v>
      </c>
      <c r="D91" s="2">
        <v>-0.382295</v>
      </c>
      <c r="E91" s="2">
        <v>0.456197</v>
      </c>
      <c r="F91" s="2"/>
    </row>
    <row r="92" ht="14.25" customHeight="1">
      <c r="A92" s="1" t="s">
        <v>184</v>
      </c>
      <c r="B92" s="2">
        <v>-2.194229</v>
      </c>
      <c r="C92" s="2">
        <v>0.039942</v>
      </c>
      <c r="D92" s="2">
        <v>0.039942</v>
      </c>
      <c r="E92" s="2">
        <v>-0.382295</v>
      </c>
      <c r="F92" s="2"/>
    </row>
    <row r="93" ht="14.25" customHeight="1">
      <c r="A93" s="1" t="s">
        <v>185</v>
      </c>
      <c r="B93" s="2">
        <v>-0.739376</v>
      </c>
      <c r="C93" s="2">
        <v>1.317854</v>
      </c>
      <c r="D93" s="2">
        <v>1.317854</v>
      </c>
      <c r="E93" s="2">
        <v>0.039942</v>
      </c>
      <c r="F93" s="2"/>
    </row>
    <row r="94" ht="14.25" customHeight="1">
      <c r="A94" s="1" t="s">
        <v>186</v>
      </c>
      <c r="B94" s="2">
        <v>-2.010715</v>
      </c>
      <c r="C94" s="2">
        <v>2.275605</v>
      </c>
      <c r="D94" s="2">
        <v>2.275605</v>
      </c>
      <c r="E94" s="2">
        <v>1.317854</v>
      </c>
      <c r="F94" s="2"/>
    </row>
    <row r="95" ht="14.25" customHeight="1">
      <c r="A95" s="1" t="s">
        <v>187</v>
      </c>
      <c r="B95" s="2">
        <v>0.830143</v>
      </c>
      <c r="C95" s="2">
        <v>1.999069</v>
      </c>
      <c r="D95" s="2">
        <v>1.999069</v>
      </c>
      <c r="E95" s="2">
        <v>2.275605</v>
      </c>
      <c r="F95" s="2"/>
    </row>
    <row r="96" ht="14.25" customHeight="1">
      <c r="A96" s="1" t="s">
        <v>188</v>
      </c>
      <c r="B96" s="2">
        <v>1.150446</v>
      </c>
      <c r="C96" s="2">
        <v>2.086219</v>
      </c>
      <c r="D96" s="2">
        <v>2.086219</v>
      </c>
      <c r="E96" s="2">
        <v>1.999069</v>
      </c>
      <c r="F96" s="2"/>
    </row>
    <row r="97" ht="14.25" customHeight="1">
      <c r="A97" s="1" t="s">
        <v>189</v>
      </c>
      <c r="B97" s="2">
        <v>2.760114</v>
      </c>
      <c r="C97" s="2">
        <v>1.95477</v>
      </c>
      <c r="D97" s="2">
        <v>1.95477</v>
      </c>
      <c r="E97" s="2">
        <v>2.086219</v>
      </c>
      <c r="F97" s="2"/>
    </row>
    <row r="98" ht="14.25" customHeight="1">
      <c r="A98" s="1" t="s">
        <v>190</v>
      </c>
      <c r="B98" s="2">
        <v>-1.471891</v>
      </c>
      <c r="C98" s="2">
        <v>1.727791</v>
      </c>
      <c r="D98" s="2">
        <v>1.727791</v>
      </c>
      <c r="E98" s="2">
        <v>1.95477</v>
      </c>
      <c r="F98" s="2"/>
    </row>
    <row r="99" ht="14.25" customHeight="1">
      <c r="A99" s="1" t="s">
        <v>191</v>
      </c>
      <c r="B99" s="2">
        <v>2.421555</v>
      </c>
      <c r="C99" s="2">
        <v>0.964064</v>
      </c>
      <c r="D99" s="2">
        <v>0.964064</v>
      </c>
      <c r="E99" s="2">
        <v>1.727791</v>
      </c>
      <c r="F99" s="2"/>
    </row>
    <row r="100" ht="14.25" customHeight="1">
      <c r="A100" s="1" t="s">
        <v>192</v>
      </c>
      <c r="B100" s="2">
        <v>-0.88123</v>
      </c>
      <c r="C100" s="2">
        <v>0.820863</v>
      </c>
      <c r="D100" s="2">
        <v>0.820863</v>
      </c>
      <c r="E100" s="2">
        <v>0.964064</v>
      </c>
      <c r="F100" s="2"/>
    </row>
    <row r="101" ht="14.25" customHeight="1">
      <c r="A101" s="1" t="s">
        <v>193</v>
      </c>
      <c r="B101" s="2">
        <v>1.829112</v>
      </c>
      <c r="C101" s="2">
        <v>0.969087</v>
      </c>
      <c r="D101" s="2">
        <v>0.969087</v>
      </c>
      <c r="E101" s="2">
        <v>0.820863</v>
      </c>
      <c r="F101" s="2"/>
    </row>
    <row r="102" ht="14.25" customHeight="1">
      <c r="A102" s="1" t="s">
        <v>194</v>
      </c>
      <c r="B102" s="2">
        <v>-0.086641</v>
      </c>
      <c r="C102" s="2">
        <v>0.880455</v>
      </c>
      <c r="D102" s="2">
        <v>0.880455</v>
      </c>
      <c r="E102" s="2">
        <v>0.969087</v>
      </c>
      <c r="F102" s="2"/>
    </row>
    <row r="103" ht="14.25" customHeight="1">
      <c r="A103" s="1" t="s">
        <v>195</v>
      </c>
      <c r="B103" s="2">
        <v>0.625405</v>
      </c>
      <c r="C103" s="2">
        <v>1.527124</v>
      </c>
      <c r="D103" s="2">
        <v>1.527124</v>
      </c>
      <c r="E103" s="2">
        <v>0.880455</v>
      </c>
      <c r="F103" s="2"/>
    </row>
    <row r="104" ht="14.25" customHeight="1">
      <c r="A104" s="1" t="s">
        <v>196</v>
      </c>
      <c r="B104" s="2">
        <v>-0.271497</v>
      </c>
      <c r="C104" s="2">
        <v>0.743292</v>
      </c>
      <c r="D104" s="2">
        <v>0.743292</v>
      </c>
      <c r="E104" s="2">
        <v>1.527124</v>
      </c>
      <c r="F104" s="2"/>
    </row>
    <row r="105" ht="14.25" customHeight="1">
      <c r="A105" s="1" t="s">
        <v>197</v>
      </c>
      <c r="B105" s="2">
        <v>-1.928239</v>
      </c>
      <c r="C105" s="2">
        <v>0.933504</v>
      </c>
      <c r="D105" s="2">
        <v>0.933504</v>
      </c>
      <c r="E105" s="2">
        <v>0.743292</v>
      </c>
      <c r="F105" s="2"/>
    </row>
    <row r="106" ht="14.25" customHeight="1">
      <c r="A106" s="1" t="s">
        <v>198</v>
      </c>
      <c r="B106" s="2">
        <v>-0.37352</v>
      </c>
      <c r="C106" s="2">
        <v>0.450384</v>
      </c>
      <c r="D106" s="2">
        <v>0.450384</v>
      </c>
      <c r="E106" s="2">
        <v>0.933504</v>
      </c>
      <c r="F106" s="2"/>
    </row>
    <row r="107" ht="14.25" customHeight="1">
      <c r="A107" s="1" t="s">
        <v>199</v>
      </c>
      <c r="B107" s="2">
        <v>-1.898209</v>
      </c>
      <c r="C107" s="2">
        <v>0.957032</v>
      </c>
      <c r="D107" s="2">
        <v>0.957032</v>
      </c>
      <c r="E107" s="2">
        <v>0.450384</v>
      </c>
      <c r="F107" s="2"/>
    </row>
    <row r="108" ht="14.25" customHeight="1">
      <c r="A108" s="1" t="s">
        <v>200</v>
      </c>
      <c r="B108" s="2">
        <v>-0.273023</v>
      </c>
      <c r="C108" s="2">
        <v>0.537076</v>
      </c>
      <c r="D108" s="2">
        <v>0.537076</v>
      </c>
      <c r="E108" s="2">
        <v>0.957032</v>
      </c>
      <c r="F108" s="2"/>
    </row>
    <row r="109" ht="14.25" customHeight="1">
      <c r="A109" s="1" t="s">
        <v>201</v>
      </c>
      <c r="B109" s="2">
        <v>0.597476</v>
      </c>
      <c r="C109" s="2">
        <v>0.745171</v>
      </c>
      <c r="D109" s="2">
        <v>0.745171</v>
      </c>
      <c r="E109" s="2">
        <v>0.537076</v>
      </c>
      <c r="F109" s="2"/>
    </row>
    <row r="110" ht="14.25" customHeight="1">
      <c r="A110" s="1" t="s">
        <v>202</v>
      </c>
      <c r="B110" s="2">
        <v>2.736231</v>
      </c>
      <c r="C110" s="2">
        <v>1.078898</v>
      </c>
      <c r="D110" s="2">
        <v>1.078898</v>
      </c>
      <c r="E110" s="2">
        <v>0.745171</v>
      </c>
      <c r="F110" s="2"/>
    </row>
    <row r="111" ht="14.25" customHeight="1">
      <c r="A111" s="1" t="s">
        <v>203</v>
      </c>
      <c r="B111" s="2">
        <v>0.107061</v>
      </c>
      <c r="C111" s="2">
        <v>0.867612</v>
      </c>
      <c r="D111" s="2">
        <v>0.867612</v>
      </c>
      <c r="E111" s="2">
        <v>1.078898</v>
      </c>
      <c r="F111" s="2"/>
    </row>
    <row r="112" ht="14.25" customHeight="1">
      <c r="A112" s="1" t="s">
        <v>204</v>
      </c>
      <c r="B112" s="2">
        <v>1.208327</v>
      </c>
      <c r="C112" s="2">
        <v>1.717053</v>
      </c>
      <c r="D112" s="2">
        <v>1.717053</v>
      </c>
      <c r="E112" s="2">
        <v>0.867612</v>
      </c>
      <c r="F112" s="2"/>
    </row>
    <row r="113" ht="14.25" customHeight="1">
      <c r="A113" s="1" t="s">
        <v>205</v>
      </c>
      <c r="B113" s="2">
        <v>-0.675506</v>
      </c>
      <c r="C113" s="2">
        <v>0.516626</v>
      </c>
      <c r="D113" s="2">
        <v>0.516626</v>
      </c>
      <c r="E113" s="2">
        <v>1.717053</v>
      </c>
      <c r="F113" s="2"/>
    </row>
    <row r="114" ht="14.25" customHeight="1">
      <c r="A114" s="1" t="s">
        <v>206</v>
      </c>
      <c r="B114" s="2">
        <v>-0.320853</v>
      </c>
      <c r="C114" s="2">
        <v>1.313867</v>
      </c>
      <c r="D114" s="2">
        <v>1.313867</v>
      </c>
      <c r="E114" s="2">
        <v>0.516626</v>
      </c>
      <c r="F114" s="2"/>
    </row>
    <row r="115" ht="14.25" customHeight="1">
      <c r="A115" s="1" t="s">
        <v>207</v>
      </c>
      <c r="B115" s="2">
        <v>0.123422</v>
      </c>
      <c r="C115" s="2">
        <v>0.585929</v>
      </c>
      <c r="D115" s="2">
        <v>0.585929</v>
      </c>
      <c r="E115" s="2">
        <v>1.313867</v>
      </c>
      <c r="F115" s="2"/>
    </row>
    <row r="116" ht="14.25" customHeight="1">
      <c r="A116" s="1" t="s">
        <v>208</v>
      </c>
      <c r="B116" s="2">
        <v>1.992231</v>
      </c>
      <c r="C116" s="2">
        <v>1.332496</v>
      </c>
      <c r="D116" s="2">
        <v>1.332496</v>
      </c>
      <c r="E116" s="2">
        <v>0.585929</v>
      </c>
      <c r="F116" s="2"/>
    </row>
    <row r="117" ht="14.25" customHeight="1">
      <c r="A117" s="1" t="s">
        <v>209</v>
      </c>
      <c r="B117" s="2">
        <v>1.873678</v>
      </c>
      <c r="C117" s="2">
        <v>1.016602</v>
      </c>
      <c r="D117" s="2">
        <v>1.016602</v>
      </c>
      <c r="E117" s="2">
        <v>1.332496</v>
      </c>
      <c r="F117" s="2"/>
    </row>
    <row r="118" ht="14.25" customHeight="1">
      <c r="A118" s="1" t="s">
        <v>210</v>
      </c>
      <c r="B118" s="2">
        <v>0.038206</v>
      </c>
      <c r="C118" s="2">
        <v>0.763269</v>
      </c>
      <c r="D118" s="2">
        <v>0.763269</v>
      </c>
      <c r="E118" s="2">
        <v>1.016602</v>
      </c>
      <c r="F118" s="2"/>
    </row>
    <row r="119" ht="14.25" customHeight="1">
      <c r="A119" s="1" t="s">
        <v>211</v>
      </c>
      <c r="B119" s="2">
        <v>1.864124</v>
      </c>
      <c r="C119" s="2">
        <v>0.740881</v>
      </c>
      <c r="D119" s="2">
        <v>0.740881</v>
      </c>
      <c r="E119" s="2">
        <v>0.763269</v>
      </c>
      <c r="F119" s="2"/>
    </row>
    <row r="120" ht="14.25" customHeight="1">
      <c r="A120" s="1" t="s">
        <v>212</v>
      </c>
      <c r="B120" s="2">
        <v>-0.881772</v>
      </c>
      <c r="C120" s="2">
        <v>0.197047</v>
      </c>
      <c r="D120" s="2">
        <v>0.197047</v>
      </c>
      <c r="E120" s="2">
        <v>0.740881</v>
      </c>
      <c r="F120" s="2"/>
    </row>
    <row r="121" ht="14.25" customHeight="1">
      <c r="A121" s="1" t="s">
        <v>213</v>
      </c>
      <c r="B121" s="2">
        <v>2.174245</v>
      </c>
      <c r="C121" s="2">
        <v>1.09279</v>
      </c>
      <c r="D121" s="2">
        <v>1.09279</v>
      </c>
      <c r="E121" s="2">
        <v>0.197047</v>
      </c>
      <c r="F121" s="2"/>
    </row>
    <row r="122" ht="14.25" customHeight="1">
      <c r="A122" s="1" t="s">
        <v>214</v>
      </c>
      <c r="B122" s="2">
        <v>2.169802</v>
      </c>
      <c r="C122" s="2">
        <v>0.362908</v>
      </c>
      <c r="D122" s="2">
        <v>0.362908</v>
      </c>
      <c r="E122" s="2">
        <v>1.09279</v>
      </c>
      <c r="F122" s="2"/>
    </row>
    <row r="123" ht="14.25" customHeight="1">
      <c r="A123" s="1" t="s">
        <v>215</v>
      </c>
      <c r="B123" s="2">
        <v>1.364137</v>
      </c>
      <c r="C123" s="2">
        <v>0.066523</v>
      </c>
      <c r="D123" s="2">
        <v>0.066523</v>
      </c>
      <c r="E123" s="2">
        <v>0.362908</v>
      </c>
      <c r="F123" s="2"/>
    </row>
    <row r="124" ht="14.25" customHeight="1">
      <c r="A124" s="1" t="s">
        <v>216</v>
      </c>
      <c r="B124" s="2">
        <v>1.270954</v>
      </c>
      <c r="C124" s="2">
        <v>-0.910379</v>
      </c>
      <c r="D124" s="2">
        <v>-0.910379</v>
      </c>
      <c r="E124" s="2">
        <v>0.066523</v>
      </c>
      <c r="F124" s="2"/>
    </row>
    <row r="125" ht="14.25" customHeight="1">
      <c r="A125" s="1" t="s">
        <v>217</v>
      </c>
      <c r="B125" s="2">
        <v>0.275608</v>
      </c>
      <c r="C125" s="2">
        <v>-0.467844</v>
      </c>
      <c r="D125" s="2">
        <v>-0.467844</v>
      </c>
      <c r="E125" s="2">
        <v>-0.910379</v>
      </c>
      <c r="F125" s="2"/>
    </row>
    <row r="126" ht="14.25" customHeight="1">
      <c r="A126" s="1" t="s">
        <v>218</v>
      </c>
      <c r="B126" s="2">
        <v>1.530226</v>
      </c>
      <c r="C126" s="2">
        <v>0.779719</v>
      </c>
      <c r="D126" s="2">
        <v>0.779719</v>
      </c>
      <c r="E126" s="2">
        <v>-0.467844</v>
      </c>
      <c r="F126" s="2"/>
    </row>
    <row r="127" ht="14.25" customHeight="1">
      <c r="A127" s="1" t="s">
        <v>219</v>
      </c>
      <c r="B127" s="2">
        <v>0.185943</v>
      </c>
      <c r="C127" s="2">
        <v>0.505297</v>
      </c>
      <c r="D127" s="2">
        <v>0.505297</v>
      </c>
      <c r="E127" s="2">
        <v>0.779719</v>
      </c>
      <c r="F127" s="2"/>
    </row>
    <row r="128" ht="14.25" customHeight="1">
      <c r="A128" s="1" t="s">
        <v>220</v>
      </c>
      <c r="B128" s="2">
        <v>1.806169</v>
      </c>
      <c r="C128" s="2">
        <v>0.348499</v>
      </c>
      <c r="D128" s="2">
        <v>0.348499</v>
      </c>
      <c r="E128" s="2">
        <v>0.505297</v>
      </c>
      <c r="F128" s="2"/>
    </row>
    <row r="129" ht="14.25" customHeight="1">
      <c r="A129" s="1" t="s">
        <v>221</v>
      </c>
      <c r="B129" s="2">
        <v>-0.008741</v>
      </c>
      <c r="C129" s="2">
        <v>1.197052</v>
      </c>
      <c r="D129" s="2">
        <v>1.197052</v>
      </c>
      <c r="E129" s="2">
        <v>0.348499</v>
      </c>
      <c r="F129" s="2"/>
    </row>
    <row r="130" ht="14.25" customHeight="1">
      <c r="A130" s="1" t="s">
        <v>222</v>
      </c>
      <c r="B130" s="2">
        <v>1.639826</v>
      </c>
      <c r="C130" s="2">
        <v>1.084353</v>
      </c>
      <c r="D130" s="2">
        <v>1.084353</v>
      </c>
      <c r="E130" s="2">
        <v>1.197052</v>
      </c>
      <c r="F130" s="2"/>
    </row>
    <row r="131" ht="14.25" customHeight="1">
      <c r="A131" s="1" t="s">
        <v>223</v>
      </c>
      <c r="B131" s="2">
        <v>0.928578</v>
      </c>
      <c r="C131" s="2">
        <v>0.988272</v>
      </c>
      <c r="D131" s="2">
        <v>0.988272</v>
      </c>
      <c r="E131" s="2">
        <v>1.084353</v>
      </c>
      <c r="F131" s="2"/>
    </row>
    <row r="132" ht="14.25" customHeight="1">
      <c r="A132" s="1" t="s">
        <v>224</v>
      </c>
      <c r="B132" s="2">
        <v>0.083307</v>
      </c>
      <c r="C132" s="2">
        <v>1.043165</v>
      </c>
      <c r="D132" s="2">
        <v>1.043165</v>
      </c>
      <c r="E132" s="2">
        <v>0.988272</v>
      </c>
      <c r="F132" s="2"/>
    </row>
    <row r="133" ht="14.25" customHeight="1">
      <c r="A133" s="1" t="s">
        <v>225</v>
      </c>
      <c r="B133" s="2">
        <v>-0.043912</v>
      </c>
      <c r="C133" s="2">
        <v>0.1674</v>
      </c>
      <c r="D133" s="2">
        <v>0.1674</v>
      </c>
      <c r="E133" s="2">
        <v>1.043165</v>
      </c>
      <c r="F133" s="2"/>
    </row>
    <row r="134" ht="14.25" customHeight="1">
      <c r="A134" s="1" t="s">
        <v>226</v>
      </c>
      <c r="B134" s="2">
        <v>0.261929</v>
      </c>
      <c r="C134" s="2">
        <v>0.58242</v>
      </c>
      <c r="D134" s="2">
        <v>0.58242</v>
      </c>
      <c r="E134" s="2">
        <v>0.1674</v>
      </c>
      <c r="F134" s="2"/>
    </row>
    <row r="135" ht="14.25" customHeight="1">
      <c r="A135" s="1" t="s">
        <v>227</v>
      </c>
      <c r="B135" s="2">
        <v>1.073712</v>
      </c>
      <c r="C135" s="2">
        <v>0.477315</v>
      </c>
      <c r="D135" s="2">
        <v>0.477315</v>
      </c>
      <c r="E135" s="2">
        <v>0.58242</v>
      </c>
      <c r="F135" s="2"/>
    </row>
    <row r="136" ht="14.25" customHeight="1">
      <c r="A136" s="1" t="s">
        <v>228</v>
      </c>
      <c r="B136" s="2">
        <v>1.262444</v>
      </c>
      <c r="C136" s="2">
        <v>1.360113</v>
      </c>
      <c r="D136" s="2">
        <v>1.360113</v>
      </c>
      <c r="E136" s="2">
        <v>0.477315</v>
      </c>
      <c r="F136" s="2"/>
    </row>
    <row r="137" ht="14.25" customHeight="1">
      <c r="A137" s="1" t="s">
        <v>229</v>
      </c>
      <c r="B137" s="2">
        <v>1.036671</v>
      </c>
      <c r="C137" s="2">
        <v>0.970216</v>
      </c>
      <c r="D137" s="2">
        <v>0.970216</v>
      </c>
      <c r="E137" s="2">
        <v>1.360113</v>
      </c>
      <c r="F137" s="2"/>
    </row>
    <row r="138" ht="14.25" customHeight="1">
      <c r="A138" s="1" t="s">
        <v>230</v>
      </c>
      <c r="B138" s="2">
        <v>2.095809</v>
      </c>
      <c r="C138" s="2">
        <v>1.355046</v>
      </c>
      <c r="D138" s="2">
        <v>1.355046</v>
      </c>
      <c r="E138" s="2">
        <v>0.970216</v>
      </c>
      <c r="F138" s="2"/>
    </row>
    <row r="139" ht="14.25" customHeight="1">
      <c r="A139" s="1" t="s">
        <v>231</v>
      </c>
      <c r="B139" s="2">
        <v>0.814007</v>
      </c>
      <c r="C139" s="2">
        <v>0.584515</v>
      </c>
      <c r="D139" s="2">
        <v>0.584515</v>
      </c>
      <c r="E139" s="2">
        <v>1.355046</v>
      </c>
      <c r="F139" s="2"/>
    </row>
    <row r="140" ht="14.25" customHeight="1">
      <c r="A140" s="1" t="s">
        <v>232</v>
      </c>
      <c r="B140" s="2">
        <v>1.113945</v>
      </c>
      <c r="C140" s="2">
        <v>1.145524</v>
      </c>
      <c r="D140" s="2">
        <v>1.145524</v>
      </c>
      <c r="E140" s="2">
        <v>0.584515</v>
      </c>
      <c r="F140" s="2"/>
    </row>
    <row r="141" ht="14.25" customHeight="1">
      <c r="A141" s="1" t="s">
        <v>233</v>
      </c>
      <c r="B141" s="2">
        <v>-5.743085</v>
      </c>
      <c r="C141" s="2">
        <v>0.354756</v>
      </c>
      <c r="D141" s="2">
        <v>0.354756</v>
      </c>
      <c r="E141" s="2">
        <v>1.145524</v>
      </c>
      <c r="F141" s="2"/>
    </row>
    <row r="142" ht="14.25" customHeight="1">
      <c r="A142" s="1" t="s">
        <v>234</v>
      </c>
      <c r="B142" s="2">
        <v>-4.900146</v>
      </c>
      <c r="C142" s="2">
        <v>0.298341</v>
      </c>
      <c r="D142" s="2">
        <v>0.298341</v>
      </c>
      <c r="E142" s="2">
        <v>0.354756</v>
      </c>
      <c r="F142" s="2"/>
    </row>
    <row r="143" ht="14.25" customHeight="1">
      <c r="A143" s="1" t="s">
        <v>235</v>
      </c>
      <c r="B143" s="2">
        <v>1.948702</v>
      </c>
      <c r="C143" s="2">
        <v>0.850678</v>
      </c>
      <c r="D143" s="2">
        <v>0.850678</v>
      </c>
      <c r="E143" s="2">
        <v>0.298341</v>
      </c>
      <c r="F143" s="2"/>
    </row>
    <row r="144" ht="14.25" customHeight="1">
      <c r="A144" s="1" t="s">
        <v>236</v>
      </c>
      <c r="B144" s="2">
        <v>1.857649</v>
      </c>
      <c r="C144" s="2">
        <v>0.679021</v>
      </c>
      <c r="D144" s="2">
        <v>0.679021</v>
      </c>
      <c r="E144" s="2">
        <v>0.850678</v>
      </c>
      <c r="F144" s="2"/>
    </row>
    <row r="145" ht="14.25" customHeight="1">
      <c r="A145" s="1" t="s">
        <v>237</v>
      </c>
      <c r="B145" s="2">
        <v>2.539348</v>
      </c>
      <c r="C145" s="2">
        <v>0.748947</v>
      </c>
      <c r="D145" s="2">
        <v>0.748947</v>
      </c>
      <c r="E145" s="2">
        <v>0.679021</v>
      </c>
      <c r="F145" s="2"/>
    </row>
    <row r="146" ht="14.25" customHeight="1">
      <c r="A146" s="1" t="s">
        <v>238</v>
      </c>
      <c r="B146" s="2">
        <v>1.462538</v>
      </c>
      <c r="C146" s="2">
        <v>1.667847</v>
      </c>
      <c r="D146" s="2">
        <v>1.667847</v>
      </c>
      <c r="E146" s="2">
        <v>0.748947</v>
      </c>
      <c r="F146" s="2"/>
    </row>
    <row r="147" ht="14.25" customHeight="1">
      <c r="A147" s="1" t="s">
        <v>239</v>
      </c>
      <c r="B147" s="2">
        <v>1.755773</v>
      </c>
      <c r="C147" s="2">
        <v>0.896991</v>
      </c>
      <c r="D147" s="2">
        <v>0.896991</v>
      </c>
      <c r="E147" s="2">
        <v>1.667847</v>
      </c>
      <c r="F147" s="2"/>
    </row>
    <row r="148" ht="14.25" customHeight="1">
      <c r="A148" s="1" t="s">
        <v>240</v>
      </c>
      <c r="B148" s="2">
        <v>2.943873</v>
      </c>
      <c r="C148" s="2">
        <v>1.038382</v>
      </c>
      <c r="D148" s="2">
        <v>1.038382</v>
      </c>
      <c r="E148" s="2">
        <v>0.896991</v>
      </c>
      <c r="F148" s="2"/>
    </row>
    <row r="149" ht="14.25" customHeight="1">
      <c r="A149" s="1" t="s">
        <v>241</v>
      </c>
      <c r="B149" s="2">
        <v>0.172805</v>
      </c>
      <c r="C149" s="2">
        <v>0.645564</v>
      </c>
      <c r="D149" s="2">
        <v>0.645564</v>
      </c>
      <c r="E149" s="2">
        <v>1.038382</v>
      </c>
      <c r="F149" s="2"/>
    </row>
    <row r="150" ht="14.25" customHeight="1">
      <c r="A150" s="1" t="s">
        <v>242</v>
      </c>
      <c r="B150" s="2">
        <v>2.316314</v>
      </c>
      <c r="C150" s="2">
        <v>1.662001</v>
      </c>
      <c r="D150" s="2">
        <v>1.662001</v>
      </c>
      <c r="E150" s="2">
        <v>0.645564</v>
      </c>
      <c r="F150" s="2"/>
    </row>
    <row r="151" ht="14.25" customHeight="1">
      <c r="A151" s="1" t="s">
        <v>243</v>
      </c>
      <c r="B151" s="2">
        <v>1.944402</v>
      </c>
      <c r="C151" s="2">
        <v>1.250848</v>
      </c>
      <c r="D151" s="2">
        <v>1.250848</v>
      </c>
      <c r="E151" s="2">
        <v>1.662001</v>
      </c>
      <c r="F151" s="2"/>
    </row>
    <row r="152" ht="14.25" customHeight="1">
      <c r="A152" s="1" t="s">
        <v>244</v>
      </c>
      <c r="B152" s="2">
        <v>2.41341</v>
      </c>
      <c r="C152" s="2">
        <v>0.858817</v>
      </c>
      <c r="D152" s="2">
        <v>0.858817</v>
      </c>
      <c r="E152" s="2">
        <v>1.250848</v>
      </c>
      <c r="F152" s="2"/>
    </row>
    <row r="153" ht="14.25" customHeight="1">
      <c r="A153" s="1" t="s">
        <v>245</v>
      </c>
      <c r="B153" s="2">
        <v>0.954996</v>
      </c>
      <c r="C153" s="2">
        <v>0.99948</v>
      </c>
      <c r="D153" s="2">
        <v>0.99948</v>
      </c>
      <c r="E153" s="2">
        <v>0.858817</v>
      </c>
      <c r="F153" s="2"/>
    </row>
    <row r="154" ht="14.25" customHeight="1">
      <c r="A154" s="1" t="s">
        <v>246</v>
      </c>
      <c r="B154" s="2">
        <v>0.731234</v>
      </c>
      <c r="C154" s="2">
        <v>0.925807</v>
      </c>
      <c r="D154" s="2">
        <v>0.925807</v>
      </c>
      <c r="E154" s="2">
        <v>0.99948</v>
      </c>
      <c r="F154" s="2"/>
    </row>
    <row r="155" ht="14.25" customHeight="1">
      <c r="A155" s="1" t="s">
        <v>247</v>
      </c>
      <c r="B155" s="2">
        <v>0.457067</v>
      </c>
      <c r="C155" s="2">
        <v>1.252567</v>
      </c>
      <c r="D155" s="2">
        <v>1.252567</v>
      </c>
      <c r="E155" s="2">
        <v>0.925807</v>
      </c>
      <c r="F155" s="2"/>
    </row>
    <row r="156" ht="14.25" customHeight="1">
      <c r="A156" s="1" t="s">
        <v>248</v>
      </c>
      <c r="B156" s="2">
        <v>0.155391</v>
      </c>
      <c r="C156" s="2">
        <v>1.61588</v>
      </c>
      <c r="D156" s="2">
        <v>1.61588</v>
      </c>
      <c r="E156" s="2">
        <v>1.252567</v>
      </c>
      <c r="F156" s="2"/>
    </row>
    <row r="157" ht="14.25" customHeight="1">
      <c r="A157" s="1" t="s">
        <v>249</v>
      </c>
      <c r="B157" s="2">
        <v>1.088921</v>
      </c>
      <c r="C157" s="2">
        <v>0.946472</v>
      </c>
      <c r="D157" s="2">
        <v>0.946472</v>
      </c>
      <c r="E157" s="2">
        <v>1.61588</v>
      </c>
      <c r="F157" s="2"/>
    </row>
    <row r="158" ht="14.25" customHeight="1">
      <c r="A158" s="1" t="s">
        <v>250</v>
      </c>
      <c r="B158" s="2">
        <v>0.575075</v>
      </c>
      <c r="C158" s="2">
        <v>0.769159</v>
      </c>
      <c r="D158" s="2">
        <v>0.769159</v>
      </c>
      <c r="E158" s="2">
        <v>0.946472</v>
      </c>
      <c r="F158" s="2"/>
    </row>
    <row r="159" ht="14.25" customHeight="1">
      <c r="A159" s="1" t="s">
        <v>251</v>
      </c>
      <c r="B159" s="2">
        <v>0.810945</v>
      </c>
      <c r="C159" s="2">
        <v>1.309665</v>
      </c>
      <c r="D159" s="2">
        <v>1.309665</v>
      </c>
      <c r="E159" s="2">
        <v>0.769159</v>
      </c>
      <c r="F159" s="2"/>
    </row>
    <row r="160" ht="14.25" customHeight="1">
      <c r="A160" s="1" t="s">
        <v>252</v>
      </c>
      <c r="B160" s="2">
        <v>1.03601</v>
      </c>
      <c r="C160" s="2">
        <v>1.699585</v>
      </c>
      <c r="D160" s="2">
        <v>1.699585</v>
      </c>
      <c r="E160" s="2">
        <v>1.309665</v>
      </c>
      <c r="F160" s="2"/>
    </row>
    <row r="161" ht="14.25" customHeight="1">
      <c r="A161" s="1" t="s">
        <v>253</v>
      </c>
      <c r="B161" s="2">
        <v>1.840244</v>
      </c>
      <c r="C161" s="2">
        <v>0.36176</v>
      </c>
      <c r="D161" s="2">
        <v>0.36176</v>
      </c>
      <c r="E161" s="2">
        <v>1.699585</v>
      </c>
      <c r="F161" s="2"/>
    </row>
    <row r="162" ht="14.25" customHeight="1">
      <c r="A162" s="1" t="s">
        <v>254</v>
      </c>
      <c r="B162" s="2">
        <v>1.608873</v>
      </c>
      <c r="C162" s="2">
        <v>1.831165</v>
      </c>
      <c r="D162" s="2">
        <v>1.831165</v>
      </c>
      <c r="E162" s="2">
        <v>0.36176</v>
      </c>
      <c r="F162" s="2"/>
    </row>
    <row r="163" ht="14.25" customHeight="1">
      <c r="A163" s="1" t="s">
        <v>255</v>
      </c>
      <c r="B163" s="2">
        <v>0.780444</v>
      </c>
      <c r="C163" s="2">
        <v>0.133555</v>
      </c>
      <c r="D163" s="2">
        <v>0.133555</v>
      </c>
      <c r="E163" s="2">
        <v>1.831165</v>
      </c>
      <c r="F163" s="2"/>
    </row>
    <row r="164" ht="14.25" customHeight="1">
      <c r="A164" s="1" t="s">
        <v>256</v>
      </c>
      <c r="B164" s="2">
        <v>-0.663716</v>
      </c>
      <c r="C164" s="2">
        <v>0.62289</v>
      </c>
      <c r="D164" s="2">
        <v>0.62289</v>
      </c>
      <c r="E164" s="2">
        <v>0.133555</v>
      </c>
      <c r="F164" s="2"/>
    </row>
    <row r="165" ht="14.25" customHeight="1">
      <c r="A165" s="1" t="s">
        <v>257</v>
      </c>
      <c r="B165" s="2">
        <v>0.121482</v>
      </c>
      <c r="C165" s="2">
        <v>-0.285178</v>
      </c>
      <c r="D165" s="2">
        <v>-0.285178</v>
      </c>
      <c r="E165" s="2">
        <v>0.62289</v>
      </c>
      <c r="F165" s="2"/>
    </row>
    <row r="166" ht="14.25" customHeight="1">
      <c r="A166" s="1" t="s">
        <v>258</v>
      </c>
      <c r="B166" s="2">
        <v>-0.606785</v>
      </c>
      <c r="C166" s="2">
        <v>0.584556</v>
      </c>
      <c r="D166" s="2">
        <v>0.584556</v>
      </c>
      <c r="E166" s="2">
        <v>-0.285178</v>
      </c>
      <c r="F166" s="2"/>
    </row>
    <row r="167" ht="14.25" customHeight="1">
      <c r="A167" s="1" t="s">
        <v>259</v>
      </c>
      <c r="B167" s="2">
        <v>0.027285</v>
      </c>
      <c r="C167" s="2">
        <v>-0.415038</v>
      </c>
      <c r="D167" s="2">
        <v>-0.415038</v>
      </c>
      <c r="E167" s="2">
        <v>0.584556</v>
      </c>
      <c r="F167" s="2"/>
    </row>
    <row r="168" ht="14.25" customHeight="1">
      <c r="A168" s="1" t="s">
        <v>260</v>
      </c>
      <c r="B168" s="2">
        <v>-0.472011</v>
      </c>
      <c r="C168" s="2">
        <v>0.272371</v>
      </c>
      <c r="D168" s="2">
        <v>0.272371</v>
      </c>
      <c r="E168" s="2">
        <v>-0.415038</v>
      </c>
      <c r="F168" s="2"/>
    </row>
    <row r="169" ht="14.25" customHeight="1">
      <c r="A169" s="1" t="s">
        <v>261</v>
      </c>
      <c r="B169" s="2">
        <v>-0.615506</v>
      </c>
      <c r="C169" s="2">
        <v>0.874514</v>
      </c>
      <c r="D169" s="2">
        <v>0.874514</v>
      </c>
      <c r="E169" s="2">
        <v>0.272371</v>
      </c>
      <c r="F169" s="2"/>
    </row>
    <row r="170" ht="14.25" customHeight="1">
      <c r="A170" s="1" t="s">
        <v>262</v>
      </c>
      <c r="B170" s="2">
        <v>0.864607</v>
      </c>
      <c r="C170" s="2">
        <v>0.605733</v>
      </c>
      <c r="D170" s="2">
        <v>0.605733</v>
      </c>
      <c r="E170" s="2">
        <v>0.874514</v>
      </c>
      <c r="F170" s="2"/>
    </row>
    <row r="171" ht="14.25" customHeight="1">
      <c r="A171" s="1" t="s">
        <v>263</v>
      </c>
      <c r="B171" s="2">
        <v>0.681238</v>
      </c>
      <c r="C171" s="2">
        <v>0.444571</v>
      </c>
      <c r="D171" s="2">
        <v>0.444571</v>
      </c>
      <c r="E171" s="2">
        <v>0.605733</v>
      </c>
      <c r="F171" s="2"/>
    </row>
    <row r="172" ht="14.25" customHeight="1">
      <c r="A172" s="1" t="s">
        <v>264</v>
      </c>
      <c r="B172" s="2">
        <v>0.311089</v>
      </c>
      <c r="C172" s="2">
        <v>0.154823</v>
      </c>
      <c r="D172" s="2">
        <v>0.154823</v>
      </c>
      <c r="E172" s="2">
        <v>0.444571</v>
      </c>
      <c r="F172" s="2"/>
    </row>
    <row r="173" ht="14.25" customHeight="1">
      <c r="A173" s="1" t="s">
        <v>265</v>
      </c>
      <c r="B173" s="2">
        <v>0.264789</v>
      </c>
      <c r="C173" s="2">
        <v>0.554767</v>
      </c>
      <c r="D173" s="2">
        <v>0.554767</v>
      </c>
      <c r="E173" s="2">
        <v>0.154823</v>
      </c>
      <c r="F173" s="2"/>
    </row>
    <row r="174" ht="14.25" customHeight="1">
      <c r="A174" s="1" t="s">
        <v>266</v>
      </c>
      <c r="B174" s="2">
        <v>0.198985</v>
      </c>
      <c r="C174" s="2">
        <v>0.86026</v>
      </c>
      <c r="D174" s="2">
        <v>0.86026</v>
      </c>
      <c r="E174" s="2">
        <v>0.554767</v>
      </c>
      <c r="F174" s="2"/>
    </row>
    <row r="175" ht="14.25" customHeight="1">
      <c r="A175" s="1" t="s">
        <v>267</v>
      </c>
      <c r="B175" s="2">
        <v>-0.006945</v>
      </c>
      <c r="C175" s="2">
        <v>1.698209</v>
      </c>
      <c r="D175" s="2">
        <v>1.698209</v>
      </c>
      <c r="E175" s="2">
        <v>0.86026</v>
      </c>
      <c r="F175" s="2"/>
    </row>
    <row r="176" ht="14.25" customHeight="1">
      <c r="A176" s="1" t="s">
        <v>268</v>
      </c>
      <c r="B176" s="2">
        <v>1.04369</v>
      </c>
      <c r="C176" s="2">
        <v>1.148167</v>
      </c>
      <c r="D176" s="2">
        <v>1.148167</v>
      </c>
      <c r="E176" s="2">
        <v>1.698209</v>
      </c>
      <c r="F176" s="2"/>
    </row>
    <row r="177" ht="14.25" customHeight="1">
      <c r="A177" s="1" t="s">
        <v>269</v>
      </c>
      <c r="B177" s="2">
        <v>1.272014</v>
      </c>
      <c r="C177" s="2">
        <v>0.533747</v>
      </c>
      <c r="D177" s="2">
        <v>0.533747</v>
      </c>
      <c r="E177" s="2">
        <v>1.148167</v>
      </c>
      <c r="F177" s="2"/>
    </row>
    <row r="178" ht="14.25" customHeight="1">
      <c r="A178" s="1" t="s">
        <v>270</v>
      </c>
      <c r="B178" s="2">
        <v>1.694799</v>
      </c>
      <c r="C178" s="2">
        <v>0.762076</v>
      </c>
      <c r="D178" s="2">
        <v>0.762076</v>
      </c>
      <c r="E178" s="2">
        <v>0.533747</v>
      </c>
      <c r="F178" s="2"/>
    </row>
    <row r="179" ht="14.25" customHeight="1">
      <c r="A179" s="1" t="s">
        <v>271</v>
      </c>
      <c r="B179" s="2">
        <v>-0.135029</v>
      </c>
      <c r="C179" s="2">
        <v>0.945328</v>
      </c>
      <c r="D179" s="2">
        <v>0.945328</v>
      </c>
      <c r="E179" s="2">
        <v>0.762076</v>
      </c>
      <c r="F179" s="2"/>
    </row>
    <row r="180" ht="14.25" customHeight="1">
      <c r="A180" s="1" t="s">
        <v>272</v>
      </c>
      <c r="B180" s="2">
        <v>1.228053</v>
      </c>
      <c r="C180" s="2">
        <v>1.001674</v>
      </c>
      <c r="D180" s="2">
        <v>1.001674</v>
      </c>
      <c r="E180" s="2">
        <v>0.945328</v>
      </c>
      <c r="F180" s="2"/>
    </row>
    <row r="181" ht="14.25" customHeight="1">
      <c r="A181" s="1" t="s">
        <v>273</v>
      </c>
      <c r="B181" s="2">
        <v>0.170365</v>
      </c>
      <c r="C181" s="2">
        <v>1.106964</v>
      </c>
      <c r="D181" s="2">
        <v>1.106964</v>
      </c>
      <c r="E181" s="2">
        <v>1.001674</v>
      </c>
      <c r="F181" s="2"/>
    </row>
    <row r="182" ht="14.25" customHeight="1">
      <c r="A182" s="1" t="s">
        <v>274</v>
      </c>
      <c r="B182" s="2">
        <v>0.298623</v>
      </c>
      <c r="C182" s="2">
        <v>0.461561</v>
      </c>
      <c r="D182" s="2">
        <v>0.461561</v>
      </c>
      <c r="E182" s="2">
        <v>1.106964</v>
      </c>
      <c r="F182" s="2"/>
    </row>
    <row r="183" ht="14.25" customHeight="1">
      <c r="A183" s="1" t="s">
        <v>275</v>
      </c>
      <c r="B183" s="2">
        <v>0.918039</v>
      </c>
      <c r="C183" s="2">
        <v>0.891334</v>
      </c>
      <c r="D183" s="2">
        <v>0.891334</v>
      </c>
      <c r="E183" s="2">
        <v>0.461561</v>
      </c>
      <c r="F183" s="2"/>
    </row>
    <row r="184" ht="14.25" customHeight="1">
      <c r="A184" s="1" t="s">
        <v>276</v>
      </c>
      <c r="B184" s="2">
        <v>1.583601</v>
      </c>
      <c r="C184" s="2">
        <v>0.631463</v>
      </c>
      <c r="D184" s="2">
        <v>0.631463</v>
      </c>
      <c r="E184" s="2">
        <v>0.891334</v>
      </c>
      <c r="F184" s="2"/>
    </row>
    <row r="185" ht="14.25" customHeight="1">
      <c r="A185" s="1" t="s">
        <v>277</v>
      </c>
      <c r="B185" s="2">
        <v>1.76097</v>
      </c>
      <c r="C185" s="2">
        <v>1.330287</v>
      </c>
      <c r="D185" s="2">
        <v>1.330287</v>
      </c>
      <c r="E185" s="2">
        <v>0.631463</v>
      </c>
      <c r="F185" s="2"/>
    </row>
    <row r="186" ht="14.25" customHeight="1">
      <c r="A186" s="1" t="s">
        <v>278</v>
      </c>
      <c r="B186" s="2">
        <v>0.986874</v>
      </c>
      <c r="C186" s="2">
        <v>0.2337</v>
      </c>
      <c r="D186" s="2">
        <v>0.2337</v>
      </c>
      <c r="E186" s="2">
        <v>1.330287</v>
      </c>
      <c r="F186" s="2"/>
    </row>
    <row r="187" ht="14.25" customHeight="1">
      <c r="A187" s="1" t="s">
        <v>279</v>
      </c>
      <c r="B187" s="2">
        <v>0.308589</v>
      </c>
      <c r="C187" s="2">
        <v>0.154633</v>
      </c>
      <c r="D187" s="2">
        <v>0.154633</v>
      </c>
      <c r="E187" s="2">
        <v>0.2337</v>
      </c>
      <c r="F187" s="2"/>
    </row>
    <row r="188" ht="14.25" customHeight="1">
      <c r="A188" s="1" t="s">
        <v>280</v>
      </c>
      <c r="B188" s="2">
        <v>0.215843</v>
      </c>
      <c r="C188" s="2">
        <v>0.851865</v>
      </c>
      <c r="D188" s="2">
        <v>0.851865</v>
      </c>
      <c r="E188" s="2">
        <v>0.154633</v>
      </c>
      <c r="F188" s="2"/>
    </row>
    <row r="189" ht="14.25" customHeight="1">
      <c r="A189" s="1" t="s">
        <v>281</v>
      </c>
      <c r="B189" s="2">
        <v>0.709629</v>
      </c>
      <c r="C189" s="2">
        <v>0.235493</v>
      </c>
      <c r="D189" s="2">
        <v>0.235493</v>
      </c>
      <c r="E189" s="2">
        <v>0.851865</v>
      </c>
      <c r="F189" s="2"/>
    </row>
    <row r="190" ht="14.25" customHeight="1">
      <c r="A190" s="1" t="s">
        <v>282</v>
      </c>
      <c r="B190" s="2">
        <v>0.767623</v>
      </c>
      <c r="C190" s="2">
        <v>0.572872</v>
      </c>
      <c r="D190" s="2">
        <v>0.572872</v>
      </c>
      <c r="E190" s="2">
        <v>0.235493</v>
      </c>
      <c r="F190" s="2"/>
    </row>
    <row r="191" ht="14.25" customHeight="1">
      <c r="A191" s="1" t="s">
        <v>283</v>
      </c>
      <c r="B191" s="2">
        <v>0.625814</v>
      </c>
      <c r="C191" s="2">
        <v>0.543271</v>
      </c>
      <c r="D191" s="2">
        <v>0.543271</v>
      </c>
      <c r="E191" s="2">
        <v>0.572872</v>
      </c>
      <c r="F191" s="2"/>
    </row>
    <row r="192" ht="14.25" customHeight="1">
      <c r="A192" s="1" t="s">
        <v>284</v>
      </c>
      <c r="B192" s="2">
        <v>0.400801</v>
      </c>
      <c r="C192" s="2">
        <v>0.607842</v>
      </c>
      <c r="D192" s="2">
        <v>0.607842</v>
      </c>
      <c r="E192" s="2">
        <v>0.543271</v>
      </c>
      <c r="F192" s="2"/>
    </row>
    <row r="193" ht="14.25" customHeight="1">
      <c r="A193" s="1" t="s">
        <v>285</v>
      </c>
      <c r="B193" s="2">
        <v>-0.329942</v>
      </c>
      <c r="C193" s="2">
        <v>-0.5747</v>
      </c>
      <c r="D193" s="2">
        <v>-0.5747</v>
      </c>
      <c r="E193" s="2">
        <v>0.607842</v>
      </c>
      <c r="F193" s="2"/>
    </row>
    <row r="194" ht="14.25" customHeight="1">
      <c r="A194" s="1" t="s">
        <v>286</v>
      </c>
      <c r="B194" s="2">
        <v>0.890187</v>
      </c>
      <c r="C194" s="2">
        <v>0.516387</v>
      </c>
      <c r="D194" s="2">
        <v>0.516387</v>
      </c>
      <c r="E194" s="2">
        <v>-0.5747</v>
      </c>
      <c r="F194" s="2"/>
    </row>
    <row r="195" ht="14.25" customHeight="1">
      <c r="A195" s="1" t="s">
        <v>287</v>
      </c>
      <c r="B195" s="2">
        <v>0.292414</v>
      </c>
      <c r="C195" s="2">
        <v>-0.541356</v>
      </c>
      <c r="D195" s="2">
        <v>-0.541356</v>
      </c>
      <c r="E195" s="2">
        <v>0.516387</v>
      </c>
      <c r="F195" s="2"/>
    </row>
    <row r="196" ht="14.25" customHeight="1">
      <c r="A196" s="1" t="s">
        <v>288</v>
      </c>
      <c r="B196" s="2">
        <v>-1.591005</v>
      </c>
      <c r="C196" s="2">
        <v>-2.163811</v>
      </c>
      <c r="D196" s="2">
        <v>-2.163811</v>
      </c>
      <c r="E196" s="2">
        <v>-0.541356</v>
      </c>
      <c r="F196" s="2"/>
    </row>
    <row r="197" ht="14.25" customHeight="1">
      <c r="A197" s="1" t="s">
        <v>289</v>
      </c>
      <c r="B197" s="2">
        <v>-5.088468</v>
      </c>
      <c r="C197" s="2">
        <v>-1.122695</v>
      </c>
      <c r="D197" s="2">
        <v>-1.122695</v>
      </c>
      <c r="E197" s="2">
        <v>-2.163811</v>
      </c>
      <c r="F197" s="2"/>
    </row>
    <row r="198" ht="14.25" customHeight="1">
      <c r="A198" s="1" t="s">
        <v>290</v>
      </c>
      <c r="B198" s="2">
        <v>-1.530489</v>
      </c>
      <c r="C198" s="2">
        <v>-0.14399</v>
      </c>
      <c r="D198" s="2">
        <v>-0.14399</v>
      </c>
      <c r="E198" s="2">
        <v>-1.122695</v>
      </c>
      <c r="F198" s="2"/>
    </row>
    <row r="199" ht="14.25" customHeight="1">
      <c r="A199" s="1" t="s">
        <v>291</v>
      </c>
      <c r="B199" s="2">
        <v>3.246866</v>
      </c>
      <c r="C199" s="2">
        <v>0.364111</v>
      </c>
      <c r="D199" s="2">
        <v>0.364111</v>
      </c>
      <c r="E199" s="2">
        <v>-0.14399</v>
      </c>
      <c r="F199" s="2"/>
    </row>
    <row r="200" ht="14.25" customHeight="1">
      <c r="A200" s="1" t="s">
        <v>292</v>
      </c>
      <c r="B200" s="2">
        <v>1.733806</v>
      </c>
      <c r="C200" s="2">
        <v>1.098384</v>
      </c>
      <c r="D200" s="2">
        <v>1.098384</v>
      </c>
      <c r="E200" s="2">
        <v>0.364111</v>
      </c>
      <c r="F200" s="2"/>
    </row>
    <row r="201" ht="14.25" customHeight="1">
      <c r="A201" s="1" t="s">
        <v>293</v>
      </c>
      <c r="B201" s="2">
        <v>1.083922</v>
      </c>
      <c r="C201" s="2">
        <v>0.38478</v>
      </c>
      <c r="D201" s="2">
        <v>0.38478</v>
      </c>
      <c r="E201" s="2">
        <v>1.098384</v>
      </c>
      <c r="F201" s="2"/>
    </row>
    <row r="202" ht="14.25" customHeight="1">
      <c r="A202" s="1" t="s">
        <v>294</v>
      </c>
      <c r="B202" s="2">
        <v>1.034537</v>
      </c>
      <c r="C202" s="2">
        <v>0.922028</v>
      </c>
      <c r="D202" s="2">
        <v>0.922028</v>
      </c>
      <c r="E202" s="2">
        <v>0.38478</v>
      </c>
      <c r="F202" s="2"/>
    </row>
    <row r="203" ht="14.25" customHeight="1">
      <c r="A203" s="1" t="s">
        <v>295</v>
      </c>
      <c r="B203" s="2">
        <v>0.910123</v>
      </c>
      <c r="C203" s="2">
        <v>0.737211</v>
      </c>
      <c r="D203" s="2">
        <v>0.737211</v>
      </c>
      <c r="E203" s="2">
        <v>0.922028</v>
      </c>
      <c r="F203" s="2"/>
    </row>
    <row r="204" ht="14.25" customHeight="1">
      <c r="A204" s="1" t="s">
        <v>296</v>
      </c>
      <c r="B204" s="2">
        <v>0.83349</v>
      </c>
      <c r="C204" s="2">
        <v>0.501903</v>
      </c>
      <c r="D204" s="2">
        <v>0.501903</v>
      </c>
      <c r="E204" s="2">
        <v>0.737211</v>
      </c>
      <c r="F204" s="2"/>
    </row>
    <row r="205" ht="14.25" customHeight="1">
      <c r="A205" s="1" t="s">
        <v>297</v>
      </c>
      <c r="B205" s="2">
        <v>0.812215</v>
      </c>
      <c r="C205" s="2">
        <v>-0.240441</v>
      </c>
      <c r="D205" s="2">
        <v>-0.240441</v>
      </c>
      <c r="E205" s="2">
        <v>0.501903</v>
      </c>
      <c r="F205" s="2"/>
    </row>
    <row r="206" ht="14.25" customHeight="1">
      <c r="A206" s="1" t="s">
        <v>298</v>
      </c>
      <c r="B206" s="2">
        <v>0.439066</v>
      </c>
      <c r="C206" s="2">
        <v>0.714973</v>
      </c>
      <c r="D206" s="2">
        <v>0.714973</v>
      </c>
      <c r="E206" s="2">
        <v>-0.240441</v>
      </c>
      <c r="F206" s="2"/>
    </row>
    <row r="207" ht="14.25" customHeight="1">
      <c r="A207" s="1" t="s">
        <v>299</v>
      </c>
      <c r="B207" s="2">
        <v>1.925637</v>
      </c>
      <c r="C207" s="2">
        <v>-0.027779</v>
      </c>
      <c r="D207" s="2">
        <v>-0.027779</v>
      </c>
      <c r="E207" s="2">
        <v>0.714973</v>
      </c>
      <c r="F207" s="2"/>
    </row>
    <row r="208" ht="14.25" customHeight="1">
      <c r="A208" s="1" t="s">
        <v>300</v>
      </c>
      <c r="B208" s="2">
        <v>0.714354</v>
      </c>
      <c r="C208" s="2">
        <v>1.159285</v>
      </c>
      <c r="D208" s="2">
        <v>1.159285</v>
      </c>
      <c r="E208" s="2">
        <v>-0.027779</v>
      </c>
      <c r="F208" s="2"/>
    </row>
    <row r="209" ht="14.25" customHeight="1">
      <c r="A209" s="1" t="s">
        <v>301</v>
      </c>
      <c r="B209" s="2">
        <v>0.563197</v>
      </c>
      <c r="C209" s="2">
        <v>0.782993</v>
      </c>
      <c r="D209" s="2">
        <v>0.782993</v>
      </c>
      <c r="E209" s="2">
        <v>1.159285</v>
      </c>
      <c r="F209" s="2"/>
    </row>
    <row r="210" ht="14.25" customHeight="1">
      <c r="A210" s="1" t="s">
        <v>302</v>
      </c>
      <c r="B210" s="2">
        <v>0.885168</v>
      </c>
      <c r="C210" s="2">
        <v>0.430202</v>
      </c>
      <c r="D210" s="2">
        <v>0.430202</v>
      </c>
      <c r="E210" s="2">
        <v>0.782993</v>
      </c>
      <c r="F210" s="2"/>
    </row>
    <row r="211" ht="14.25" customHeight="1">
      <c r="A211" s="1" t="s">
        <v>303</v>
      </c>
      <c r="B211" s="2">
        <v>0.629893</v>
      </c>
      <c r="C211" s="2">
        <v>0.134948</v>
      </c>
      <c r="D211" s="2">
        <v>0.134948</v>
      </c>
      <c r="E211" s="2">
        <v>0.430202</v>
      </c>
      <c r="F211" s="2"/>
    </row>
    <row r="212" ht="14.25" customHeight="1">
      <c r="A212" s="1" t="s">
        <v>304</v>
      </c>
      <c r="B212" s="2">
        <v>0.84216</v>
      </c>
      <c r="C212" s="2">
        <v>0.113873</v>
      </c>
      <c r="D212" s="2">
        <v>0.113873</v>
      </c>
      <c r="E212" s="2">
        <v>0.134948</v>
      </c>
      <c r="F212" s="2"/>
    </row>
    <row r="213" ht="14.25" customHeight="1">
      <c r="A213" s="1" t="s">
        <v>305</v>
      </c>
      <c r="B213" s="2">
        <v>0.346812</v>
      </c>
      <c r="C213" s="2">
        <v>0.885675</v>
      </c>
      <c r="D213" s="2">
        <v>0.885675</v>
      </c>
      <c r="E213" s="2">
        <v>0.113873</v>
      </c>
      <c r="F213" s="2"/>
    </row>
    <row r="214" ht="14.25" customHeight="1">
      <c r="A214" s="1" t="s">
        <v>306</v>
      </c>
      <c r="B214" s="2">
        <v>-0.693609</v>
      </c>
      <c r="C214" s="2">
        <v>0.123396</v>
      </c>
      <c r="D214" s="2">
        <v>0.123396</v>
      </c>
      <c r="E214" s="2">
        <v>0.885675</v>
      </c>
      <c r="F214" s="2"/>
    </row>
    <row r="215" ht="14.25" customHeight="1">
      <c r="A215" s="1" t="s">
        <v>307</v>
      </c>
      <c r="B215" s="2">
        <v>0.969458</v>
      </c>
      <c r="C215" s="2">
        <v>0.783415</v>
      </c>
      <c r="D215" s="2">
        <v>0.783415</v>
      </c>
      <c r="E215" s="2">
        <v>0.123396</v>
      </c>
      <c r="F215" s="2"/>
    </row>
    <row r="216" ht="14.25" customHeight="1">
      <c r="A216" s="1" t="s">
        <v>308</v>
      </c>
      <c r="B216" s="2">
        <v>0.545574</v>
      </c>
      <c r="C216" s="2">
        <v>0.798249</v>
      </c>
      <c r="D216" s="2">
        <v>0.798249</v>
      </c>
      <c r="E216" s="2">
        <v>0.783415</v>
      </c>
      <c r="F216" s="2"/>
    </row>
    <row r="217" ht="14.25" customHeight="1">
      <c r="A217" s="1" t="s">
        <v>309</v>
      </c>
      <c r="B217" s="2">
        <v>0.646941</v>
      </c>
      <c r="C217" s="2">
        <v>-0.282705</v>
      </c>
      <c r="D217" s="2">
        <v>-0.282705</v>
      </c>
      <c r="E217" s="2">
        <v>0.798249</v>
      </c>
      <c r="F217" s="2"/>
    </row>
    <row r="218" ht="14.25" customHeight="1">
      <c r="A218" s="1" t="s">
        <v>310</v>
      </c>
      <c r="B218" s="2">
        <v>1.265221</v>
      </c>
      <c r="C218" s="2">
        <v>1.353681</v>
      </c>
      <c r="D218" s="2">
        <v>1.353681</v>
      </c>
      <c r="E218" s="2">
        <v>-0.282705</v>
      </c>
      <c r="F218" s="2"/>
    </row>
    <row r="219" ht="14.25" customHeight="1">
      <c r="A219" s="1" t="s">
        <v>311</v>
      </c>
      <c r="B219" s="2">
        <v>0.375643</v>
      </c>
      <c r="C219" s="2">
        <v>1.220932</v>
      </c>
      <c r="D219" s="2">
        <v>1.220932</v>
      </c>
      <c r="E219" s="2">
        <v>1.353681</v>
      </c>
      <c r="F219" s="2"/>
    </row>
    <row r="220" ht="14.25" customHeight="1">
      <c r="A220" s="1" t="s">
        <v>312</v>
      </c>
      <c r="B220" s="2">
        <v>1.113502</v>
      </c>
      <c r="C220" s="2">
        <v>0.562794</v>
      </c>
      <c r="D220" s="2">
        <v>0.562794</v>
      </c>
      <c r="E220" s="2">
        <v>1.220932</v>
      </c>
      <c r="F220" s="2"/>
    </row>
    <row r="221" ht="14.25" customHeight="1">
      <c r="A221" s="1" t="s">
        <v>313</v>
      </c>
      <c r="B221" s="2">
        <v>0.550611</v>
      </c>
      <c r="C221" s="2">
        <v>0.78482</v>
      </c>
      <c r="D221" s="2">
        <v>0.78482</v>
      </c>
      <c r="E221" s="2">
        <v>0.562794</v>
      </c>
      <c r="F221" s="2"/>
    </row>
    <row r="222" ht="14.25" customHeight="1">
      <c r="A222" s="1" t="s">
        <v>314</v>
      </c>
      <c r="B222" s="2">
        <v>1.036955</v>
      </c>
      <c r="C222" s="2">
        <v>0.74136</v>
      </c>
      <c r="D222" s="2">
        <v>0.74136</v>
      </c>
      <c r="E222" s="2">
        <v>0.78482</v>
      </c>
      <c r="F222" s="2"/>
    </row>
    <row r="223" ht="14.25" customHeight="1">
      <c r="A223" s="1" t="s">
        <v>315</v>
      </c>
      <c r="B223" s="2">
        <v>1.213365</v>
      </c>
      <c r="C223" s="2">
        <v>0.330657</v>
      </c>
      <c r="D223" s="2">
        <v>0.330657</v>
      </c>
      <c r="E223" s="2">
        <v>0.74136</v>
      </c>
      <c r="F223" s="2"/>
    </row>
    <row r="224" ht="14.25" customHeight="1">
      <c r="A224" s="1" t="s">
        <v>316</v>
      </c>
      <c r="B224" s="2">
        <v>-0.01783</v>
      </c>
      <c r="C224" s="2">
        <v>0.032525</v>
      </c>
      <c r="D224" s="2">
        <v>0.032525</v>
      </c>
      <c r="E224" s="2">
        <v>0.330657</v>
      </c>
      <c r="F224" s="2"/>
    </row>
    <row r="225" ht="14.25" customHeight="1">
      <c r="A225" s="1" t="s">
        <v>317</v>
      </c>
      <c r="B225" s="2">
        <v>0.603923</v>
      </c>
      <c r="C225" s="2">
        <v>0.503392</v>
      </c>
      <c r="D225" s="2">
        <v>0.503392</v>
      </c>
      <c r="E225" s="2">
        <v>0.032525</v>
      </c>
      <c r="F225" s="2"/>
    </row>
    <row r="226" ht="14.25" customHeight="1">
      <c r="A226" s="1" t="s">
        <v>318</v>
      </c>
      <c r="B226" s="2">
        <v>0.438528</v>
      </c>
      <c r="C226" s="2">
        <v>0.470347</v>
      </c>
      <c r="D226" s="2">
        <v>0.470347</v>
      </c>
      <c r="E226" s="2">
        <v>0.503392</v>
      </c>
      <c r="F226" s="2"/>
    </row>
    <row r="227" ht="14.25" customHeight="1">
      <c r="A227" s="1" t="s">
        <v>319</v>
      </c>
      <c r="B227" s="2">
        <v>1.102054</v>
      </c>
      <c r="C227" s="2">
        <v>0.542291</v>
      </c>
      <c r="D227" s="2">
        <v>0.542291</v>
      </c>
      <c r="E227" s="2">
        <v>0.470347</v>
      </c>
      <c r="F227" s="2"/>
    </row>
    <row r="228" ht="14.25" customHeight="1">
      <c r="A228" s="1" t="s">
        <v>320</v>
      </c>
      <c r="B228" s="2">
        <v>1.1344</v>
      </c>
      <c r="C228" s="2">
        <v>0.502716</v>
      </c>
      <c r="D228" s="2">
        <v>0.502716</v>
      </c>
      <c r="E228" s="2">
        <v>0.542291</v>
      </c>
      <c r="F228" s="2"/>
    </row>
    <row r="229" ht="14.25" customHeight="1">
      <c r="A229" s="1" t="s">
        <v>321</v>
      </c>
      <c r="B229" s="2">
        <v>0.480111</v>
      </c>
      <c r="C229" s="2">
        <v>0.566785</v>
      </c>
      <c r="D229" s="2">
        <v>0.566785</v>
      </c>
      <c r="E229" s="2">
        <v>0.502716</v>
      </c>
      <c r="F229" s="2"/>
    </row>
    <row r="230" ht="14.25" customHeight="1">
      <c r="A230" s="1" t="s">
        <v>322</v>
      </c>
      <c r="B230" s="2">
        <v>0.328031</v>
      </c>
      <c r="C230" s="2">
        <v>0.534397</v>
      </c>
      <c r="D230" s="2">
        <v>0.534397</v>
      </c>
      <c r="E230" s="2">
        <v>0.566785</v>
      </c>
      <c r="F230" s="2"/>
    </row>
    <row r="231" ht="14.25" customHeight="1">
      <c r="A231" s="1" t="s">
        <v>323</v>
      </c>
      <c r="B231" s="2">
        <v>-0.314803</v>
      </c>
      <c r="C231" s="2">
        <v>0.790798</v>
      </c>
      <c r="D231" s="2">
        <v>0.790798</v>
      </c>
      <c r="E231" s="2">
        <v>0.534397</v>
      </c>
      <c r="F231" s="2"/>
    </row>
    <row r="232" ht="14.25" customHeight="1">
      <c r="A232" s="1" t="s">
        <v>324</v>
      </c>
      <c r="B232" s="2">
        <v>1.177617</v>
      </c>
      <c r="C232" s="2">
        <v>0.874862</v>
      </c>
      <c r="D232" s="2">
        <v>0.874862</v>
      </c>
      <c r="E232" s="2">
        <v>0.790798</v>
      </c>
      <c r="F232" s="2"/>
    </row>
    <row r="233" ht="14.25" customHeight="1">
      <c r="A233" s="1" t="s">
        <v>325</v>
      </c>
      <c r="B233" s="2">
        <v>1.328387</v>
      </c>
      <c r="C233" s="2">
        <v>0.631956</v>
      </c>
      <c r="D233" s="2">
        <v>0.631956</v>
      </c>
      <c r="E233" s="2">
        <v>0.874862</v>
      </c>
      <c r="F233" s="2"/>
    </row>
    <row r="234" ht="14.25" customHeight="1">
      <c r="A234" s="1" t="s">
        <v>326</v>
      </c>
      <c r="B234" s="2">
        <v>-0.24894</v>
      </c>
      <c r="C234" s="2">
        <v>0.867116</v>
      </c>
      <c r="D234" s="2">
        <v>0.867116</v>
      </c>
      <c r="E234" s="2">
        <v>0.631956</v>
      </c>
      <c r="F234" s="2"/>
    </row>
    <row r="235" ht="14.25" customHeight="1">
      <c r="A235" s="1" t="s">
        <v>327</v>
      </c>
      <c r="B235" s="2">
        <v>0.30572</v>
      </c>
      <c r="C235" s="2">
        <v>0.723648</v>
      </c>
      <c r="D235" s="2">
        <v>0.723648</v>
      </c>
      <c r="E235" s="2">
        <v>0.867116</v>
      </c>
      <c r="F235" s="2"/>
    </row>
    <row r="236" ht="14.25" customHeight="1">
      <c r="A236" s="1" t="s">
        <v>328</v>
      </c>
      <c r="B236" s="2">
        <v>0.06443</v>
      </c>
      <c r="C236" s="2">
        <v>0.271333</v>
      </c>
      <c r="D236" s="2">
        <v>0.271333</v>
      </c>
      <c r="E236" s="2">
        <v>0.723648</v>
      </c>
      <c r="F236" s="2"/>
    </row>
    <row r="237" ht="14.25" customHeight="1">
      <c r="A237" s="1" t="s">
        <v>329</v>
      </c>
      <c r="B237" s="2">
        <v>-0.126204</v>
      </c>
      <c r="C237" s="2">
        <v>0.765207</v>
      </c>
      <c r="D237" s="2">
        <v>0.765207</v>
      </c>
      <c r="E237" s="2">
        <v>0.271333</v>
      </c>
      <c r="F237" s="2"/>
    </row>
    <row r="238" ht="14.25" customHeight="1">
      <c r="A238" s="1" t="s">
        <v>330</v>
      </c>
      <c r="B238" s="2">
        <v>-0.102777</v>
      </c>
      <c r="C238" s="2">
        <v>0.499697</v>
      </c>
      <c r="D238" s="2">
        <v>0.499697</v>
      </c>
      <c r="E238" s="2">
        <v>0.765207</v>
      </c>
      <c r="F238" s="2"/>
    </row>
    <row r="239" ht="14.25" customHeight="1">
      <c r="A239" s="1" t="s">
        <v>331</v>
      </c>
      <c r="B239" s="2">
        <v>-0.084486</v>
      </c>
      <c r="C239" s="2">
        <v>0.521779</v>
      </c>
      <c r="D239" s="2">
        <v>0.521779</v>
      </c>
      <c r="E239" s="2">
        <v>0.499697</v>
      </c>
      <c r="F239" s="2"/>
    </row>
    <row r="240" ht="14.25" customHeight="1">
      <c r="A240" s="1" t="s">
        <v>332</v>
      </c>
      <c r="B240" s="2">
        <v>-0.136635</v>
      </c>
      <c r="C240" s="2">
        <v>0.527469</v>
      </c>
      <c r="D240" s="2">
        <v>0.527469</v>
      </c>
      <c r="E240" s="2">
        <v>0.521779</v>
      </c>
      <c r="F240" s="2"/>
    </row>
    <row r="241" ht="14.25" customHeight="1">
      <c r="A241" s="1" t="s">
        <v>333</v>
      </c>
      <c r="B241" s="1">
        <v>-1.240978</v>
      </c>
      <c r="C241" s="1">
        <v>-1.272539</v>
      </c>
      <c r="D241" s="1">
        <v>-1.272539</v>
      </c>
      <c r="E241" s="2">
        <v>0.527469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R3:S3"/>
    <mergeCell ref="R22:S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11.25"/>
    <col customWidth="1" min="4" max="26" width="9.38"/>
  </cols>
  <sheetData>
    <row r="1" ht="14.25" customHeight="1">
      <c r="A1" s="1" t="s">
        <v>334</v>
      </c>
      <c r="C1" s="1" t="s">
        <v>335</v>
      </c>
      <c r="D1" s="1" t="s">
        <v>336</v>
      </c>
      <c r="F1" s="1" t="s">
        <v>337</v>
      </c>
    </row>
    <row r="2" ht="14.25" customHeight="1">
      <c r="A2" s="1">
        <v>1980.0</v>
      </c>
      <c r="B2" s="1" t="s">
        <v>338</v>
      </c>
      <c r="C2" s="1">
        <v>48.0992534450902</v>
      </c>
      <c r="D2" s="1">
        <v>48.3226215209609</v>
      </c>
    </row>
    <row r="3" ht="14.25" customHeight="1">
      <c r="B3" s="1" t="s">
        <v>339</v>
      </c>
      <c r="C3" s="1">
        <v>48.2480542962262</v>
      </c>
      <c r="D3" s="1">
        <v>48.5846783035448</v>
      </c>
    </row>
    <row r="4" ht="14.25" customHeight="1">
      <c r="B4" s="1" t="s">
        <v>340</v>
      </c>
      <c r="C4" s="1">
        <v>49.5376987474396</v>
      </c>
      <c r="D4" s="1">
        <v>49.9119281126316</v>
      </c>
    </row>
    <row r="5" ht="14.25" customHeight="1">
      <c r="B5" s="1" t="s">
        <v>341</v>
      </c>
      <c r="C5" s="1">
        <v>51.739704065097</v>
      </c>
      <c r="D5" s="1">
        <v>51.4745641119231</v>
      </c>
    </row>
    <row r="6" ht="14.25" customHeight="1">
      <c r="A6" s="1">
        <v>1981.0</v>
      </c>
      <c r="B6" s="1" t="s">
        <v>338</v>
      </c>
      <c r="C6" s="1">
        <v>53.6849431623362</v>
      </c>
      <c r="D6" s="1">
        <v>52.9962293009156</v>
      </c>
    </row>
    <row r="7" ht="14.25" customHeight="1">
      <c r="B7" s="1" t="s">
        <v>339</v>
      </c>
      <c r="C7" s="1">
        <v>55.7648995450938</v>
      </c>
      <c r="D7" s="1">
        <v>54.4996669085658</v>
      </c>
    </row>
    <row r="8" ht="14.25" customHeight="1">
      <c r="B8" s="1" t="s">
        <v>340</v>
      </c>
      <c r="C8" s="1">
        <v>56.0995800916978</v>
      </c>
      <c r="D8" s="1">
        <v>54.7653340611304</v>
      </c>
    </row>
    <row r="9" ht="14.25" customHeight="1">
      <c r="B9" s="1" t="s">
        <v>341</v>
      </c>
      <c r="C9" s="1">
        <v>56.691421104728</v>
      </c>
      <c r="D9" s="1">
        <v>55.2944388965701</v>
      </c>
    </row>
    <row r="10" ht="14.25" customHeight="1">
      <c r="A10" s="1">
        <v>1982.0</v>
      </c>
      <c r="B10" s="1" t="s">
        <v>338</v>
      </c>
      <c r="C10" s="1">
        <v>56.0176481152999</v>
      </c>
      <c r="D10" s="1">
        <v>54.8296807956417</v>
      </c>
    </row>
    <row r="11" ht="14.25" customHeight="1">
      <c r="B11" s="1" t="s">
        <v>339</v>
      </c>
      <c r="C11" s="1">
        <v>56.0495114387509</v>
      </c>
      <c r="D11" s="1">
        <v>55.006059387462</v>
      </c>
    </row>
    <row r="12" ht="14.25" customHeight="1">
      <c r="B12" s="1" t="s">
        <v>340</v>
      </c>
      <c r="C12" s="1">
        <v>55.3056191956279</v>
      </c>
      <c r="D12" s="1">
        <v>54.5074839585255</v>
      </c>
    </row>
    <row r="13" ht="14.25" customHeight="1">
      <c r="B13" s="1" t="s">
        <v>341</v>
      </c>
      <c r="C13" s="1">
        <v>53.0895769202414</v>
      </c>
      <c r="D13" s="1">
        <v>53.187203790112</v>
      </c>
    </row>
    <row r="14" ht="14.25" customHeight="1">
      <c r="A14" s="1">
        <v>1983.0</v>
      </c>
      <c r="B14" s="1" t="s">
        <v>338</v>
      </c>
      <c r="C14" s="1">
        <v>51.2618903358617</v>
      </c>
      <c r="D14" s="1">
        <v>52.3986349101029</v>
      </c>
    </row>
    <row r="15" ht="14.25" customHeight="1">
      <c r="B15" s="1" t="s">
        <v>339</v>
      </c>
      <c r="C15" s="1">
        <v>49.8939277777909</v>
      </c>
      <c r="D15" s="1">
        <v>51.3454957935811</v>
      </c>
    </row>
    <row r="16" ht="14.25" customHeight="1">
      <c r="B16" s="1" t="s">
        <v>340</v>
      </c>
      <c r="C16" s="1">
        <v>50.0994427989908</v>
      </c>
      <c r="D16" s="1">
        <v>51.5309073257477</v>
      </c>
    </row>
    <row r="17" ht="14.25" customHeight="1">
      <c r="B17" s="1" t="s">
        <v>341</v>
      </c>
      <c r="C17" s="1">
        <v>50.8133223425918</v>
      </c>
      <c r="D17" s="1">
        <v>52.2133488969935</v>
      </c>
    </row>
    <row r="18" ht="14.25" customHeight="1">
      <c r="A18" s="1">
        <v>1984.0</v>
      </c>
      <c r="B18" s="1" t="s">
        <v>338</v>
      </c>
      <c r="C18" s="1">
        <v>52.5074917444041</v>
      </c>
      <c r="D18" s="1">
        <v>53.0107551633393</v>
      </c>
    </row>
    <row r="19" ht="14.25" customHeight="1">
      <c r="B19" s="1" t="s">
        <v>339</v>
      </c>
      <c r="C19" s="1">
        <v>51.9987423098626</v>
      </c>
      <c r="D19" s="1">
        <v>53.1892136635027</v>
      </c>
    </row>
    <row r="20" ht="14.25" customHeight="1">
      <c r="B20" s="1" t="s">
        <v>340</v>
      </c>
      <c r="C20" s="1">
        <v>53.2862735890935</v>
      </c>
      <c r="D20" s="1">
        <v>53.9253069182668</v>
      </c>
    </row>
    <row r="21" ht="14.25" customHeight="1">
      <c r="B21" s="1" t="s">
        <v>341</v>
      </c>
      <c r="C21" s="1">
        <v>53.3219027578853</v>
      </c>
      <c r="D21" s="1">
        <v>53.9067941109604</v>
      </c>
    </row>
    <row r="22" ht="14.25" customHeight="1">
      <c r="A22" s="1">
        <v>1985.0</v>
      </c>
      <c r="B22" s="1" t="s">
        <v>338</v>
      </c>
      <c r="C22" s="1">
        <v>54.4685802093934</v>
      </c>
      <c r="D22" s="1">
        <v>55.0102815331842</v>
      </c>
    </row>
    <row r="23" ht="14.25" customHeight="1">
      <c r="B23" s="1" t="s">
        <v>339</v>
      </c>
      <c r="C23" s="1">
        <v>53.9931925117565</v>
      </c>
      <c r="D23" s="1">
        <v>54.4879235960194</v>
      </c>
    </row>
    <row r="24" ht="14.25" customHeight="1">
      <c r="B24" s="1" t="s">
        <v>340</v>
      </c>
      <c r="C24" s="1">
        <v>54.2795225291939</v>
      </c>
      <c r="D24" s="1">
        <v>54.724081124312</v>
      </c>
    </row>
    <row r="25" ht="14.25" customHeight="1">
      <c r="B25" s="1" t="s">
        <v>341</v>
      </c>
      <c r="C25" s="1">
        <v>54.0844563532137</v>
      </c>
      <c r="D25" s="1">
        <v>54.626955091286</v>
      </c>
    </row>
    <row r="26" ht="14.25" customHeight="1">
      <c r="A26" s="1">
        <v>1986.0</v>
      </c>
      <c r="B26" s="1" t="s">
        <v>338</v>
      </c>
      <c r="C26" s="1">
        <v>52.3034732307589</v>
      </c>
      <c r="D26" s="1">
        <v>53.6149848460308</v>
      </c>
    </row>
    <row r="27" ht="14.25" customHeight="1">
      <c r="B27" s="1" t="s">
        <v>339</v>
      </c>
      <c r="C27" s="1">
        <v>50.9214311766266</v>
      </c>
      <c r="D27" s="1">
        <v>53.1763904649494</v>
      </c>
    </row>
    <row r="28" ht="14.25" customHeight="1">
      <c r="B28" s="1" t="s">
        <v>340</v>
      </c>
      <c r="C28" s="1">
        <v>49.2541741771633</v>
      </c>
      <c r="D28" s="1">
        <v>52.1361204428127</v>
      </c>
    </row>
    <row r="29" ht="14.25" customHeight="1">
      <c r="B29" s="1" t="s">
        <v>341</v>
      </c>
      <c r="C29" s="1">
        <v>48.4386878238423</v>
      </c>
      <c r="D29" s="1">
        <v>51.7900559787649</v>
      </c>
    </row>
    <row r="30" ht="14.25" customHeight="1">
      <c r="A30" s="1">
        <v>1987.0</v>
      </c>
      <c r="B30" s="1" t="s">
        <v>338</v>
      </c>
      <c r="C30" s="1">
        <v>49.168571564443</v>
      </c>
      <c r="D30" s="1">
        <v>52.558095411081</v>
      </c>
    </row>
    <row r="31" ht="14.25" customHeight="1">
      <c r="B31" s="1" t="s">
        <v>339</v>
      </c>
      <c r="C31" s="1">
        <v>51.9969979410908</v>
      </c>
      <c r="D31" s="1">
        <v>53.7724578190865</v>
      </c>
    </row>
    <row r="32" ht="14.25" customHeight="1">
      <c r="B32" s="1" t="s">
        <v>340</v>
      </c>
      <c r="C32" s="1">
        <v>52.1712020763407</v>
      </c>
      <c r="D32" s="1">
        <v>54.1618958769789</v>
      </c>
    </row>
    <row r="33" ht="14.25" customHeight="1">
      <c r="B33" s="1" t="s">
        <v>341</v>
      </c>
      <c r="C33" s="1">
        <v>52.8629782597638</v>
      </c>
      <c r="D33" s="1">
        <v>54.6557940004869</v>
      </c>
    </row>
    <row r="34" ht="14.25" customHeight="1">
      <c r="A34" s="1">
        <v>1988.0</v>
      </c>
      <c r="B34" s="1" t="s">
        <v>338</v>
      </c>
      <c r="C34" s="1">
        <v>52.1291327274791</v>
      </c>
      <c r="D34" s="1">
        <v>54.0762733546775</v>
      </c>
    </row>
    <row r="35" ht="14.25" customHeight="1">
      <c r="B35" s="1" t="s">
        <v>339</v>
      </c>
      <c r="C35" s="1">
        <v>51.9613554117284</v>
      </c>
      <c r="D35" s="1">
        <v>53.9800423568534</v>
      </c>
    </row>
    <row r="36" ht="14.25" customHeight="1">
      <c r="B36" s="1" t="s">
        <v>340</v>
      </c>
      <c r="C36" s="1">
        <v>51.3997702258746</v>
      </c>
      <c r="D36" s="1">
        <v>54.124249325947</v>
      </c>
    </row>
    <row r="37" ht="14.25" customHeight="1">
      <c r="B37" s="1" t="s">
        <v>341</v>
      </c>
      <c r="C37" s="1">
        <v>52.8197028421439</v>
      </c>
      <c r="D37" s="1">
        <v>55.0557673262461</v>
      </c>
    </row>
    <row r="38" ht="14.25" customHeight="1">
      <c r="A38" s="1">
        <v>1989.0</v>
      </c>
      <c r="B38" s="1" t="s">
        <v>338</v>
      </c>
      <c r="C38" s="1">
        <v>54.4206083077206</v>
      </c>
      <c r="D38" s="1">
        <v>55.9901525743002</v>
      </c>
    </row>
    <row r="39" ht="14.25" customHeight="1">
      <c r="B39" s="1" t="s">
        <v>339</v>
      </c>
      <c r="C39" s="1">
        <v>54.1080214724607</v>
      </c>
      <c r="D39" s="1">
        <v>56.0787028032243</v>
      </c>
    </row>
    <row r="40" ht="14.25" customHeight="1">
      <c r="B40" s="1" t="s">
        <v>340</v>
      </c>
      <c r="C40" s="1">
        <v>54.9573215093599</v>
      </c>
      <c r="D40" s="1">
        <v>56.7504062920149</v>
      </c>
    </row>
    <row r="41" ht="14.25" customHeight="1">
      <c r="B41" s="1" t="s">
        <v>341</v>
      </c>
      <c r="C41" s="1">
        <v>54.0810400359743</v>
      </c>
      <c r="D41" s="1">
        <v>56.4082099211118</v>
      </c>
    </row>
    <row r="42" ht="14.25" customHeight="1">
      <c r="A42" s="1">
        <v>1990.0</v>
      </c>
      <c r="B42" s="1" t="s">
        <v>338</v>
      </c>
      <c r="C42" s="1">
        <v>56.5396636187677</v>
      </c>
      <c r="D42" s="1">
        <v>57.9341393719763</v>
      </c>
    </row>
    <row r="43" ht="14.25" customHeight="1">
      <c r="B43" s="1" t="s">
        <v>339</v>
      </c>
      <c r="C43" s="1">
        <v>58.0523471699461</v>
      </c>
      <c r="D43" s="1">
        <v>58.7453617599023</v>
      </c>
    </row>
    <row r="44" ht="14.25" customHeight="1">
      <c r="B44" s="1" t="s">
        <v>340</v>
      </c>
      <c r="C44" s="1">
        <v>58.4010423365589</v>
      </c>
      <c r="D44" s="1">
        <v>59.4229459679163</v>
      </c>
    </row>
    <row r="45" ht="14.25" customHeight="1">
      <c r="B45" s="1" t="s">
        <v>341</v>
      </c>
      <c r="C45" s="1">
        <v>59.2096363049585</v>
      </c>
      <c r="D45" s="1">
        <v>60.0750619295553</v>
      </c>
    </row>
    <row r="46" ht="14.25" customHeight="1">
      <c r="A46" s="1">
        <v>1991.0</v>
      </c>
      <c r="B46" s="1" t="s">
        <v>338</v>
      </c>
      <c r="C46" s="1">
        <v>59.7189282907453</v>
      </c>
      <c r="D46" s="1">
        <v>60.4272973154424</v>
      </c>
    </row>
    <row r="47" ht="14.25" customHeight="1">
      <c r="B47" s="1" t="s">
        <v>339</v>
      </c>
      <c r="C47" s="1">
        <v>60.0532959177133</v>
      </c>
      <c r="D47" s="1">
        <v>61.1006769629304</v>
      </c>
    </row>
    <row r="48" ht="14.25" customHeight="1">
      <c r="B48" s="1" t="s">
        <v>340</v>
      </c>
      <c r="C48" s="1">
        <v>60.4538851848359</v>
      </c>
      <c r="D48" s="1">
        <v>60.8643992761573</v>
      </c>
    </row>
    <row r="49" ht="14.25" customHeight="1">
      <c r="B49" s="1" t="s">
        <v>341</v>
      </c>
      <c r="C49" s="1">
        <v>62.3210282522581</v>
      </c>
      <c r="D49" s="1">
        <v>62.0156118949297</v>
      </c>
    </row>
    <row r="50" ht="14.25" customHeight="1">
      <c r="A50" s="1">
        <v>1992.0</v>
      </c>
      <c r="B50" s="1" t="s">
        <v>338</v>
      </c>
      <c r="C50" s="1">
        <v>62.3566101333816</v>
      </c>
      <c r="D50" s="1">
        <v>61.7830189180664</v>
      </c>
    </row>
    <row r="51" ht="14.25" customHeight="1">
      <c r="B51" s="1" t="s">
        <v>339</v>
      </c>
      <c r="C51" s="1">
        <v>63.5538341976579</v>
      </c>
      <c r="D51" s="1">
        <v>62.9823283070051</v>
      </c>
    </row>
    <row r="52" ht="14.25" customHeight="1">
      <c r="B52" s="1" t="s">
        <v>340</v>
      </c>
      <c r="C52" s="1">
        <v>64.5971451606178</v>
      </c>
      <c r="D52" s="1">
        <v>63.1675082696073</v>
      </c>
    </row>
    <row r="53" ht="14.25" customHeight="1">
      <c r="B53" s="1" t="s">
        <v>341</v>
      </c>
      <c r="C53" s="1">
        <v>64.0545678732969</v>
      </c>
      <c r="D53" s="1">
        <v>63.4808436868417</v>
      </c>
    </row>
    <row r="54" ht="14.25" customHeight="1">
      <c r="A54" s="1">
        <v>1993.0</v>
      </c>
      <c r="B54" s="1" t="s">
        <v>338</v>
      </c>
      <c r="C54" s="1">
        <v>62.0792295526133</v>
      </c>
      <c r="D54" s="1">
        <v>63.8955791025229</v>
      </c>
    </row>
    <row r="55" ht="14.25" customHeight="1">
      <c r="B55" s="1" t="s">
        <v>339</v>
      </c>
      <c r="C55" s="1">
        <v>63.2985615830813</v>
      </c>
      <c r="D55" s="1">
        <v>64.0228354349439</v>
      </c>
    </row>
    <row r="56" ht="14.25" customHeight="1">
      <c r="B56" s="1" t="s">
        <v>340</v>
      </c>
      <c r="C56" s="1">
        <v>64.6524041372857</v>
      </c>
      <c r="D56" s="1">
        <v>65.4767245904491</v>
      </c>
    </row>
    <row r="57" ht="14.25" customHeight="1">
      <c r="B57" s="1" t="s">
        <v>341</v>
      </c>
      <c r="C57" s="1">
        <v>65.0924675842854</v>
      </c>
      <c r="D57" s="1">
        <v>65.0168364191996</v>
      </c>
    </row>
    <row r="58" ht="14.25" customHeight="1">
      <c r="A58" s="1">
        <v>1994.0</v>
      </c>
      <c r="B58" s="1" t="s">
        <v>338</v>
      </c>
      <c r="C58" s="1">
        <v>66.2327025439481</v>
      </c>
      <c r="D58" s="1">
        <v>65.637475091741</v>
      </c>
    </row>
    <row r="59" ht="14.25" customHeight="1">
      <c r="B59" s="1" t="s">
        <v>339</v>
      </c>
      <c r="C59" s="1">
        <v>68.2652167153341</v>
      </c>
      <c r="D59" s="1">
        <v>66.6697566983728</v>
      </c>
    </row>
    <row r="60" ht="14.25" customHeight="1">
      <c r="B60" s="1" t="s">
        <v>340</v>
      </c>
      <c r="C60" s="1">
        <v>69.3801633783393</v>
      </c>
      <c r="D60" s="1">
        <v>67.4670199787768</v>
      </c>
    </row>
    <row r="61" ht="14.25" customHeight="1">
      <c r="B61" s="1" t="s">
        <v>341</v>
      </c>
      <c r="C61" s="1">
        <v>70.0910702798501</v>
      </c>
      <c r="D61" s="1">
        <v>67.8929699100198</v>
      </c>
    </row>
    <row r="62" ht="14.25" customHeight="1">
      <c r="A62" s="1">
        <v>1995.0</v>
      </c>
      <c r="B62" s="1" t="s">
        <v>338</v>
      </c>
      <c r="C62" s="1">
        <v>61.7858815215455</v>
      </c>
      <c r="D62" s="1">
        <v>62.577273905385</v>
      </c>
    </row>
    <row r="63" ht="14.25" customHeight="1">
      <c r="B63" s="1" t="s">
        <v>339</v>
      </c>
      <c r="C63" s="1">
        <v>60.4198332009755</v>
      </c>
      <c r="D63" s="1">
        <v>59.9493337996191</v>
      </c>
    </row>
    <row r="64" ht="14.25" customHeight="1">
      <c r="B64" s="1" t="s">
        <v>340</v>
      </c>
      <c r="C64" s="1">
        <v>61.7835578688009</v>
      </c>
      <c r="D64" s="1">
        <v>61.1137119717444</v>
      </c>
    </row>
    <row r="65" ht="14.25" customHeight="1">
      <c r="B65" s="1" t="s">
        <v>341</v>
      </c>
      <c r="C65" s="1">
        <v>63.1534564889258</v>
      </c>
      <c r="D65" s="1">
        <v>61.9897821461872</v>
      </c>
    </row>
    <row r="66" ht="14.25" customHeight="1">
      <c r="A66" s="1">
        <v>1996.0</v>
      </c>
      <c r="B66" s="1" t="s">
        <v>338</v>
      </c>
      <c r="C66" s="1">
        <v>66.7123870579289</v>
      </c>
      <c r="D66" s="1">
        <v>63.0484984863829</v>
      </c>
    </row>
    <row r="67" ht="14.25" customHeight="1">
      <c r="B67" s="1" t="s">
        <v>339</v>
      </c>
      <c r="C67" s="1">
        <v>68.9325849080446</v>
      </c>
      <c r="D67" s="1">
        <v>63.8616710086107</v>
      </c>
    </row>
    <row r="68" ht="14.25" customHeight="1">
      <c r="B68" s="1" t="s">
        <v>340</v>
      </c>
      <c r="C68" s="1">
        <v>70.3492326692561</v>
      </c>
      <c r="D68" s="1">
        <v>65.1061673411697</v>
      </c>
    </row>
    <row r="69" ht="14.25" customHeight="1">
      <c r="B69" s="1" t="s">
        <v>341</v>
      </c>
      <c r="C69" s="1">
        <v>72.9698981253151</v>
      </c>
      <c r="D69" s="1">
        <v>66.7779525285683</v>
      </c>
    </row>
    <row r="70" ht="14.25" customHeight="1">
      <c r="A70" s="1">
        <v>1997.0</v>
      </c>
      <c r="B70" s="1" t="s">
        <v>338</v>
      </c>
      <c r="C70" s="1">
        <v>75.6394473198943</v>
      </c>
      <c r="D70" s="1">
        <v>67.3418234368825</v>
      </c>
    </row>
    <row r="71" ht="14.25" customHeight="1">
      <c r="B71" s="1" t="s">
        <v>339</v>
      </c>
      <c r="C71" s="1">
        <v>76.7855318319643</v>
      </c>
      <c r="D71" s="1">
        <v>69.0333364824853</v>
      </c>
    </row>
    <row r="72" ht="14.25" customHeight="1">
      <c r="B72" s="1" t="s">
        <v>340</v>
      </c>
      <c r="C72" s="1">
        <v>79.6749580977377</v>
      </c>
      <c r="D72" s="1">
        <v>70.2011670437061</v>
      </c>
    </row>
    <row r="73" ht="14.25" customHeight="1">
      <c r="B73" s="1" t="s">
        <v>341</v>
      </c>
      <c r="C73" s="1">
        <v>81.9532769448298</v>
      </c>
      <c r="D73" s="1">
        <v>71.9206394734912</v>
      </c>
    </row>
    <row r="74" ht="14.25" customHeight="1">
      <c r="A74" s="1">
        <v>1998.0</v>
      </c>
      <c r="B74" s="1" t="s">
        <v>338</v>
      </c>
      <c r="C74" s="1">
        <v>79.8462511323516</v>
      </c>
      <c r="D74" s="1">
        <v>73.9811988402926</v>
      </c>
    </row>
    <row r="75" ht="14.25" customHeight="1">
      <c r="B75" s="1" t="s">
        <v>339</v>
      </c>
      <c r="C75" s="1">
        <v>82.1316641566123</v>
      </c>
      <c r="D75" s="1">
        <v>74.6185678172261</v>
      </c>
    </row>
    <row r="76" ht="14.25" customHeight="1">
      <c r="B76" s="1" t="s">
        <v>340</v>
      </c>
      <c r="C76" s="1">
        <v>82.7136784126722</v>
      </c>
      <c r="D76" s="1">
        <v>75.0827943662596</v>
      </c>
    </row>
    <row r="77" ht="14.25" customHeight="1">
      <c r="B77" s="1" t="s">
        <v>341</v>
      </c>
      <c r="C77" s="1">
        <v>82.8206966926355</v>
      </c>
      <c r="D77" s="1">
        <v>74.962806287102</v>
      </c>
    </row>
    <row r="78" ht="14.25" customHeight="1">
      <c r="A78" s="1">
        <v>1999.0</v>
      </c>
      <c r="B78" s="1" t="s">
        <v>338</v>
      </c>
      <c r="C78" s="1">
        <v>87.8679772453544</v>
      </c>
      <c r="D78" s="1">
        <v>77.4598068192415</v>
      </c>
    </row>
    <row r="79" ht="14.25" customHeight="1">
      <c r="B79" s="1" t="s">
        <v>339</v>
      </c>
      <c r="C79" s="1">
        <v>89.187587608203</v>
      </c>
      <c r="D79" s="1">
        <v>76.7345698382684</v>
      </c>
    </row>
    <row r="80" ht="14.25" customHeight="1">
      <c r="B80" s="1" t="s">
        <v>340</v>
      </c>
      <c r="C80" s="1">
        <v>89.7607366134844</v>
      </c>
      <c r="D80" s="1">
        <v>77.8220821554047</v>
      </c>
    </row>
    <row r="81" ht="14.25" customHeight="1">
      <c r="B81" s="1" t="s">
        <v>341</v>
      </c>
      <c r="C81" s="1">
        <v>89.8687093060939</v>
      </c>
      <c r="D81" s="1">
        <v>78.3883313279909</v>
      </c>
    </row>
    <row r="82" ht="14.25" customHeight="1">
      <c r="A82" s="1">
        <v>2000.0</v>
      </c>
      <c r="B82" s="1" t="s">
        <v>338</v>
      </c>
      <c r="C82" s="1">
        <v>97.3904875629969</v>
      </c>
      <c r="D82" s="1">
        <v>80.0612428352167</v>
      </c>
    </row>
    <row r="83" ht="14.25" customHeight="1">
      <c r="B83" s="1" t="s">
        <v>339</v>
      </c>
      <c r="C83" s="1">
        <v>98.5389756389242</v>
      </c>
      <c r="D83" s="1">
        <v>81.3221675192272</v>
      </c>
    </row>
    <row r="84" ht="14.25" customHeight="1">
      <c r="B84" s="1" t="s">
        <v>340</v>
      </c>
      <c r="C84" s="1">
        <v>98.4772704186138</v>
      </c>
      <c r="D84" s="1">
        <v>81.6258647551293</v>
      </c>
    </row>
    <row r="85" ht="14.25" customHeight="1">
      <c r="B85" s="1" t="s">
        <v>341</v>
      </c>
      <c r="C85" s="1">
        <v>96.367531830167</v>
      </c>
      <c r="D85" s="1">
        <v>81.1134090351569</v>
      </c>
    </row>
    <row r="86" ht="14.25" customHeight="1">
      <c r="A86" s="1">
        <v>2001.0</v>
      </c>
      <c r="B86" s="1" t="s">
        <v>338</v>
      </c>
      <c r="C86" s="1">
        <v>90.3973364891344</v>
      </c>
      <c r="D86" s="1">
        <v>80.179986553348</v>
      </c>
    </row>
    <row r="87" ht="14.25" customHeight="1">
      <c r="B87" s="1" t="s">
        <v>339</v>
      </c>
      <c r="C87" s="1">
        <v>91.0933524230597</v>
      </c>
      <c r="D87" s="1">
        <v>79.6258864263355</v>
      </c>
    </row>
    <row r="88" ht="14.25" customHeight="1">
      <c r="B88" s="1" t="s">
        <v>340</v>
      </c>
      <c r="C88" s="1">
        <v>90.7276410270608</v>
      </c>
      <c r="D88" s="1">
        <v>79.4633426217598</v>
      </c>
    </row>
    <row r="89" ht="14.25" customHeight="1">
      <c r="B89" s="1" t="s">
        <v>341</v>
      </c>
      <c r="C89" s="1">
        <v>89.4943184611464</v>
      </c>
      <c r="D89" s="1">
        <v>79.0949496102221</v>
      </c>
    </row>
    <row r="90" ht="14.25" customHeight="1">
      <c r="A90" s="1">
        <v>2002.0</v>
      </c>
      <c r="B90" s="1" t="s">
        <v>338</v>
      </c>
      <c r="C90" s="1">
        <v>84.965682294319</v>
      </c>
      <c r="D90" s="1">
        <v>78.5671227306132</v>
      </c>
    </row>
    <row r="91" ht="14.25" customHeight="1">
      <c r="B91" s="1" t="s">
        <v>339</v>
      </c>
      <c r="C91" s="1">
        <v>85.7079552309669</v>
      </c>
      <c r="D91" s="1">
        <v>78.9409985882483</v>
      </c>
    </row>
    <row r="92" ht="14.25" customHeight="1">
      <c r="B92" s="1" t="s">
        <v>340</v>
      </c>
      <c r="C92" s="1">
        <v>87.5675010041862</v>
      </c>
      <c r="D92" s="1">
        <v>79.0053204316931</v>
      </c>
    </row>
    <row r="93" ht="14.25" customHeight="1">
      <c r="B93" s="1" t="s">
        <v>341</v>
      </c>
      <c r="C93" s="1">
        <v>87.9933270771999</v>
      </c>
      <c r="D93" s="1">
        <v>78.8787616096733</v>
      </c>
    </row>
    <row r="94" ht="14.25" customHeight="1">
      <c r="A94" s="1">
        <v>2003.0</v>
      </c>
      <c r="B94" s="1" t="s">
        <v>338</v>
      </c>
      <c r="C94" s="1">
        <v>89.8667327975386</v>
      </c>
      <c r="D94" s="1">
        <v>77.9904601499369</v>
      </c>
    </row>
    <row r="95" ht="14.25" customHeight="1">
      <c r="B95" s="1" t="s">
        <v>339</v>
      </c>
      <c r="C95" s="1">
        <v>85.212605838382</v>
      </c>
      <c r="D95" s="1">
        <v>78.0220261409333</v>
      </c>
    </row>
    <row r="96" ht="14.25" customHeight="1">
      <c r="B96" s="1" t="s">
        <v>340</v>
      </c>
      <c r="C96" s="1">
        <v>85.1759829071632</v>
      </c>
      <c r="D96" s="1">
        <v>78.3609740472501</v>
      </c>
    </row>
    <row r="97" ht="14.25" customHeight="1">
      <c r="B97" s="1" t="s">
        <v>341</v>
      </c>
      <c r="C97" s="1">
        <v>83.0788359369204</v>
      </c>
      <c r="D97" s="1">
        <v>78.0147282333049</v>
      </c>
    </row>
    <row r="98" ht="14.25" customHeight="1">
      <c r="A98" s="1">
        <v>2004.0</v>
      </c>
      <c r="B98" s="1" t="s">
        <v>338</v>
      </c>
      <c r="C98" s="1">
        <v>90.7310291507196</v>
      </c>
      <c r="D98" s="1">
        <v>79.6512406037008</v>
      </c>
    </row>
    <row r="99" ht="14.25" customHeight="1">
      <c r="B99" s="1" t="s">
        <v>339</v>
      </c>
      <c r="C99" s="1">
        <v>93.1981526514577</v>
      </c>
      <c r="D99" s="1">
        <v>80.1519890839604</v>
      </c>
    </row>
    <row r="100" ht="14.25" customHeight="1">
      <c r="B100" s="1" t="s">
        <v>340</v>
      </c>
      <c r="C100" s="1">
        <v>90.0441315487398</v>
      </c>
      <c r="D100" s="1">
        <v>81.0037467298318</v>
      </c>
    </row>
    <row r="101" ht="14.25" customHeight="1">
      <c r="B101" s="1" t="s">
        <v>341</v>
      </c>
      <c r="C101" s="1">
        <v>89.324183925843</v>
      </c>
      <c r="D101" s="1">
        <v>80.1923409040666</v>
      </c>
    </row>
    <row r="102" ht="14.25" customHeight="1">
      <c r="A102" s="1">
        <v>2005.0</v>
      </c>
      <c r="B102" s="1" t="s">
        <v>338</v>
      </c>
      <c r="C102" s="1">
        <v>90.9753756132339</v>
      </c>
      <c r="D102" s="1">
        <v>80.5904284913047</v>
      </c>
    </row>
    <row r="103" ht="14.25" customHeight="1">
      <c r="B103" s="1" t="s">
        <v>339</v>
      </c>
      <c r="C103" s="1">
        <v>92.2009962061313</v>
      </c>
      <c r="D103" s="1">
        <v>81.8498888313577</v>
      </c>
    </row>
    <row r="104" ht="14.25" customHeight="1">
      <c r="B104" s="1" t="s">
        <v>340</v>
      </c>
      <c r="C104" s="1">
        <v>93.1249911680322</v>
      </c>
      <c r="D104" s="1">
        <v>82.9409830253181</v>
      </c>
    </row>
    <row r="105" ht="14.25" customHeight="1">
      <c r="B105" s="1" t="s">
        <v>341</v>
      </c>
      <c r="C105" s="1">
        <v>95.4522393283527</v>
      </c>
      <c r="D105" s="1">
        <v>85.3026082138253</v>
      </c>
    </row>
    <row r="106" ht="14.25" customHeight="1">
      <c r="A106" s="1">
        <v>2006.0</v>
      </c>
      <c r="B106" s="1" t="s">
        <v>338</v>
      </c>
      <c r="C106" s="1">
        <v>95.2628511748793</v>
      </c>
      <c r="D106" s="1">
        <v>86.6786912688816</v>
      </c>
    </row>
    <row r="107" ht="14.25" customHeight="1">
      <c r="B107" s="1" t="s">
        <v>339</v>
      </c>
      <c r="C107" s="1">
        <v>96.9095663661865</v>
      </c>
      <c r="D107" s="1">
        <v>87.1715092664881</v>
      </c>
    </row>
    <row r="108" ht="14.25" customHeight="1">
      <c r="B108" s="1" t="s">
        <v>340</v>
      </c>
      <c r="C108" s="1">
        <v>99.3367347385308</v>
      </c>
      <c r="D108" s="1">
        <v>86.3589006068274</v>
      </c>
    </row>
    <row r="109" ht="14.25" customHeight="1">
      <c r="B109" s="1" t="s">
        <v>341</v>
      </c>
      <c r="C109" s="1">
        <v>99.963200423747</v>
      </c>
      <c r="D109" s="1">
        <v>87.7305023498823</v>
      </c>
    </row>
    <row r="110" ht="14.25" customHeight="1">
      <c r="A110" s="1">
        <v>2007.0</v>
      </c>
      <c r="B110" s="1" t="s">
        <v>338</v>
      </c>
      <c r="C110" s="1">
        <v>97.9706762851917</v>
      </c>
      <c r="D110" s="1">
        <v>88.8235425620859</v>
      </c>
    </row>
    <row r="111" ht="14.25" customHeight="1">
      <c r="B111" s="1" t="s">
        <v>339</v>
      </c>
      <c r="C111" s="1">
        <v>97.8499694811425</v>
      </c>
      <c r="D111" s="1">
        <v>89.5058305679566</v>
      </c>
    </row>
    <row r="112" ht="14.25" customHeight="1">
      <c r="B112" s="1" t="s">
        <v>340</v>
      </c>
      <c r="C112" s="1">
        <v>101.334223716815</v>
      </c>
      <c r="D112" s="1">
        <v>90.2721212250658</v>
      </c>
    </row>
    <row r="113" ht="14.25" customHeight="1">
      <c r="B113" s="1" t="s">
        <v>341</v>
      </c>
      <c r="C113" s="1">
        <v>99.2390718734851</v>
      </c>
      <c r="D113" s="1">
        <v>90.0167696415741</v>
      </c>
    </row>
    <row r="114" ht="14.25" customHeight="1">
      <c r="A114" s="1">
        <v>2008.0</v>
      </c>
      <c r="B114" s="1" t="s">
        <v>338</v>
      </c>
      <c r="C114" s="1">
        <v>101.146499579458</v>
      </c>
      <c r="D114" s="1">
        <v>89.655902204403</v>
      </c>
    </row>
    <row r="115" ht="14.25" customHeight="1">
      <c r="B115" s="1" t="s">
        <v>339</v>
      </c>
      <c r="C115" s="1">
        <v>100.375492362448</v>
      </c>
      <c r="D115" s="1">
        <v>90.4773954297467</v>
      </c>
    </row>
    <row r="116" ht="14.25" customHeight="1">
      <c r="B116" s="1" t="s">
        <v>340</v>
      </c>
      <c r="C116" s="1">
        <v>98.4188616741779</v>
      </c>
      <c r="D116" s="1">
        <v>90.8289557773112</v>
      </c>
    </row>
    <row r="117" ht="14.25" customHeight="1">
      <c r="B117" s="1" t="s">
        <v>341</v>
      </c>
      <c r="C117" s="1">
        <v>93.3176868957739</v>
      </c>
      <c r="D117" s="1">
        <v>88.8473568891216</v>
      </c>
    </row>
    <row r="118" ht="14.25" customHeight="1">
      <c r="A118" s="1">
        <v>2009.0</v>
      </c>
      <c r="B118" s="1" t="s">
        <v>338</v>
      </c>
      <c r="C118" s="1">
        <v>89.0738310998886</v>
      </c>
      <c r="D118" s="1">
        <v>84.7239514824704</v>
      </c>
    </row>
    <row r="119" ht="14.25" customHeight="1">
      <c r="B119" s="1" t="s">
        <v>339</v>
      </c>
      <c r="C119" s="1">
        <v>87.1926905449694</v>
      </c>
      <c r="D119" s="1">
        <v>83.4046772224431</v>
      </c>
    </row>
    <row r="120" ht="14.25" customHeight="1">
      <c r="B120" s="1" t="s">
        <v>340</v>
      </c>
      <c r="C120" s="1">
        <v>86.6673522875145</v>
      </c>
      <c r="D120" s="1">
        <v>86.1726358176646</v>
      </c>
    </row>
    <row r="121" ht="14.25" customHeight="1">
      <c r="B121" s="1" t="s">
        <v>341</v>
      </c>
      <c r="C121" s="1">
        <v>87.5152652052073</v>
      </c>
      <c r="D121" s="1">
        <v>87.4800754439313</v>
      </c>
    </row>
    <row r="122" ht="14.25" customHeight="1">
      <c r="A122" s="1">
        <v>2010.0</v>
      </c>
      <c r="B122" s="1" t="s">
        <v>338</v>
      </c>
      <c r="C122" s="1">
        <v>89.9049772705174</v>
      </c>
      <c r="D122" s="1">
        <v>89.6252681862903</v>
      </c>
    </row>
    <row r="123" ht="14.25" customHeight="1">
      <c r="B123" s="1" t="s">
        <v>339</v>
      </c>
      <c r="C123" s="1">
        <v>92.2410490808911</v>
      </c>
      <c r="D123" s="1">
        <v>90.714469188564</v>
      </c>
    </row>
    <row r="124" ht="14.25" customHeight="1">
      <c r="B124" s="1" t="s">
        <v>340</v>
      </c>
      <c r="C124" s="1">
        <v>92.5294149920904</v>
      </c>
      <c r="D124" s="1">
        <v>91.1426528786238</v>
      </c>
    </row>
    <row r="125" ht="14.25" customHeight="1">
      <c r="B125" s="1" t="s">
        <v>341</v>
      </c>
      <c r="C125" s="1">
        <v>93.1140595623114</v>
      </c>
      <c r="D125" s="1">
        <v>91.8804754976232</v>
      </c>
    </row>
    <row r="126" ht="14.25" customHeight="1">
      <c r="A126" s="1">
        <v>2011.0</v>
      </c>
      <c r="B126" s="1" t="s">
        <v>338</v>
      </c>
      <c r="C126" s="1">
        <v>94.0095166085185</v>
      </c>
      <c r="D126" s="1">
        <v>91.9655698583569</v>
      </c>
    </row>
    <row r="127" ht="14.25" customHeight="1">
      <c r="B127" s="1" t="s">
        <v>339</v>
      </c>
      <c r="C127" s="1">
        <v>93.2967266995714</v>
      </c>
      <c r="D127" s="1">
        <v>92.9534066496427</v>
      </c>
    </row>
    <row r="128" ht="14.25" customHeight="1">
      <c r="B128" s="1" t="s">
        <v>340</v>
      </c>
      <c r="C128" s="1">
        <v>94.8612042633109</v>
      </c>
      <c r="D128" s="1">
        <v>94.3861014012855</v>
      </c>
    </row>
    <row r="129" ht="14.25" customHeight="1">
      <c r="B129" s="1" t="s">
        <v>341</v>
      </c>
      <c r="C129" s="1">
        <v>96.4747448534419</v>
      </c>
      <c r="D129" s="1">
        <v>94.9635260775556</v>
      </c>
    </row>
    <row r="130" ht="14.25" customHeight="1">
      <c r="A130" s="1">
        <v>2012.0</v>
      </c>
      <c r="B130" s="1" t="s">
        <v>338</v>
      </c>
      <c r="C130" s="1">
        <v>96.6767184909961</v>
      </c>
      <c r="D130" s="1">
        <v>96.139974392168</v>
      </c>
    </row>
    <row r="131" ht="14.25" customHeight="1">
      <c r="B131" s="1" t="s">
        <v>339</v>
      </c>
      <c r="C131" s="1">
        <v>98.1592531569259</v>
      </c>
      <c r="D131" s="1">
        <v>96.5973704375352</v>
      </c>
    </row>
    <row r="132" ht="14.25" customHeight="1">
      <c r="B132" s="1" t="s">
        <v>340</v>
      </c>
      <c r="C132" s="1">
        <v>98.3345805262356</v>
      </c>
      <c r="D132" s="1">
        <v>97.8273106815294</v>
      </c>
    </row>
    <row r="133" ht="14.25" customHeight="1">
      <c r="B133" s="1" t="s">
        <v>341</v>
      </c>
      <c r="C133" s="1">
        <v>98.5830115360397</v>
      </c>
      <c r="D133" s="1">
        <v>99.1767511156103</v>
      </c>
    </row>
    <row r="134" ht="14.25" customHeight="1">
      <c r="A134" s="1">
        <v>2013.0</v>
      </c>
      <c r="B134" s="1" t="s">
        <v>338</v>
      </c>
      <c r="C134" s="1">
        <v>99.5502201083081</v>
      </c>
      <c r="D134" s="1">
        <v>99.6923151359084</v>
      </c>
    </row>
    <row r="135" ht="14.25" customHeight="1">
      <c r="B135" s="1" t="s">
        <v>339</v>
      </c>
      <c r="C135" s="1">
        <v>99.7740060481053</v>
      </c>
      <c r="D135" s="1">
        <v>100.040057357153</v>
      </c>
    </row>
    <row r="136" ht="14.25" customHeight="1">
      <c r="B136" s="1" t="s">
        <v>340</v>
      </c>
      <c r="C136" s="1">
        <v>101.134871437607</v>
      </c>
      <c r="D136" s="1">
        <v>99.7020380124419</v>
      </c>
    </row>
    <row r="137" ht="14.25" customHeight="1">
      <c r="B137" s="1" t="s">
        <v>341</v>
      </c>
      <c r="C137" s="1">
        <v>99.5208780533611</v>
      </c>
      <c r="D137" s="1">
        <v>100.673479447277</v>
      </c>
    </row>
    <row r="138" ht="14.25" customHeight="1">
      <c r="A138" s="1">
        <v>2014.0</v>
      </c>
      <c r="B138" s="1" t="s">
        <v>338</v>
      </c>
      <c r="C138" s="1">
        <v>99.1416043137763</v>
      </c>
      <c r="D138" s="1">
        <v>101.046779210237</v>
      </c>
    </row>
    <row r="139" ht="14.25" customHeight="1">
      <c r="B139" s="1" t="s">
        <v>339</v>
      </c>
      <c r="C139" s="1">
        <v>101.053278902944</v>
      </c>
      <c r="D139" s="1">
        <v>104.997678982884</v>
      </c>
    </row>
    <row r="140" ht="14.25" customHeight="1">
      <c r="B140" s="1" t="s">
        <v>340</v>
      </c>
      <c r="C140" s="1">
        <v>101.866372574113</v>
      </c>
      <c r="D140" s="1">
        <v>104.385061878596</v>
      </c>
    </row>
    <row r="141" ht="14.25" customHeight="1">
      <c r="B141" s="1" t="s">
        <v>341</v>
      </c>
      <c r="C141" s="1">
        <v>104.535545871728</v>
      </c>
      <c r="D141" s="1">
        <v>106.846932638358</v>
      </c>
    </row>
    <row r="142" ht="14.25" customHeight="1">
      <c r="A142" s="1">
        <v>2015.0</v>
      </c>
      <c r="B142" s="1" t="s">
        <v>338</v>
      </c>
      <c r="C142" s="1">
        <v>107.118297627353</v>
      </c>
      <c r="D142" s="1">
        <v>107.265308293661</v>
      </c>
    </row>
    <row r="143" ht="14.25" customHeight="1">
      <c r="B143" s="1" t="s">
        <v>339</v>
      </c>
      <c r="C143" s="1">
        <v>106.861720903578</v>
      </c>
      <c r="D143" s="1">
        <v>108.778833860823</v>
      </c>
    </row>
    <row r="144" ht="14.25" customHeight="1">
      <c r="B144" s="1" t="s">
        <v>340</v>
      </c>
      <c r="C144" s="1">
        <v>109.710743964653</v>
      </c>
      <c r="D144" s="1">
        <v>110.911883284044</v>
      </c>
    </row>
    <row r="145" ht="14.25" customHeight="1">
      <c r="B145" s="1" t="s">
        <v>341</v>
      </c>
      <c r="C145" s="1">
        <v>111.036586498465</v>
      </c>
      <c r="D145" s="1">
        <v>108.550135481788</v>
      </c>
    </row>
    <row r="146" ht="14.25" customHeight="1">
      <c r="A146" s="1">
        <v>2016.0</v>
      </c>
      <c r="B146" s="1" t="s">
        <v>338</v>
      </c>
      <c r="C146" s="1">
        <v>111.17215814173</v>
      </c>
      <c r="D146" s="1">
        <v>112.051909084205</v>
      </c>
    </row>
    <row r="147" ht="14.25" customHeight="1">
      <c r="B147" s="1" t="s">
        <v>339</v>
      </c>
      <c r="C147" s="1">
        <v>111.747615139785</v>
      </c>
      <c r="D147" s="1">
        <v>113.266658170369</v>
      </c>
    </row>
    <row r="148" ht="14.25" customHeight="1">
      <c r="B148" s="1" t="s">
        <v>340</v>
      </c>
      <c r="C148" s="1">
        <v>114.490877873185</v>
      </c>
      <c r="D148" s="1">
        <v>114.89046757977</v>
      </c>
    </row>
    <row r="149" ht="14.25" customHeight="1">
      <c r="B149" s="1" t="s">
        <v>341</v>
      </c>
      <c r="C149" s="1">
        <v>116.312888184092</v>
      </c>
      <c r="D149" s="1">
        <v>115.316392351027</v>
      </c>
    </row>
    <row r="150" ht="14.25" customHeight="1">
      <c r="A150" s="1">
        <v>2017.0</v>
      </c>
      <c r="B150" s="1" t="s">
        <v>338</v>
      </c>
      <c r="C150" s="1">
        <v>115.749132065039</v>
      </c>
      <c r="D150" s="1">
        <v>116.446233958452</v>
      </c>
    </row>
    <row r="151" ht="14.25" customHeight="1">
      <c r="B151" s="1" t="s">
        <v>339</v>
      </c>
      <c r="C151" s="1">
        <v>116.385585227332</v>
      </c>
      <c r="D151" s="1">
        <v>116.46768033014</v>
      </c>
    </row>
    <row r="152" ht="14.25" customHeight="1">
      <c r="B152" s="1" t="s">
        <v>340</v>
      </c>
      <c r="C152" s="1">
        <v>117.438609038974</v>
      </c>
      <c r="D152" s="1">
        <v>117.563505684586</v>
      </c>
    </row>
    <row r="153" ht="14.25" customHeight="1">
      <c r="B153" s="1" t="s">
        <v>341</v>
      </c>
      <c r="C153" s="1">
        <v>118.898190082746</v>
      </c>
      <c r="D153" s="1">
        <v>118.17443805933</v>
      </c>
    </row>
    <row r="154" ht="14.25" customHeight="1">
      <c r="A154" s="1">
        <v>2018.0</v>
      </c>
      <c r="B154" s="1" t="s">
        <v>338</v>
      </c>
      <c r="C154" s="1">
        <v>119.68020412661</v>
      </c>
      <c r="D154" s="1">
        <v>120.667572516133</v>
      </c>
    </row>
    <row r="155" ht="14.25" customHeight="1">
      <c r="B155" s="1" t="s">
        <v>339</v>
      </c>
      <c r="C155" s="1">
        <v>120.501748804174</v>
      </c>
      <c r="D155" s="1">
        <v>119.362929986871</v>
      </c>
    </row>
    <row r="156" ht="14.25" customHeight="1">
      <c r="B156" s="1" t="s">
        <v>340</v>
      </c>
      <c r="C156" s="1">
        <v>119.157768374811</v>
      </c>
      <c r="D156" s="1">
        <v>120.535652342098</v>
      </c>
    </row>
    <row r="157" ht="14.25" customHeight="1">
      <c r="B157" s="1" t="s">
        <v>341</v>
      </c>
      <c r="C157" s="1">
        <v>120.142586983943</v>
      </c>
      <c r="D157" s="1">
        <v>121.393853398776</v>
      </c>
    </row>
    <row r="158" ht="14.25" customHeight="1">
      <c r="A158" s="1">
        <v>2019.0</v>
      </c>
      <c r="B158" s="1" t="s">
        <v>338</v>
      </c>
      <c r="C158" s="1">
        <v>123.618525934309</v>
      </c>
      <c r="D158" s="1">
        <v>120.848273924873</v>
      </c>
    </row>
    <row r="159" ht="14.25" customHeight="1">
      <c r="B159" s="1" t="s">
        <v>339</v>
      </c>
      <c r="C159" s="1">
        <v>122.247569594407</v>
      </c>
      <c r="D159" s="1">
        <v>121.495588009354</v>
      </c>
    </row>
    <row r="160" ht="14.25" customHeight="1">
      <c r="B160" s="1" t="s">
        <v>340</v>
      </c>
      <c r="C160" s="1">
        <v>121.983314565342</v>
      </c>
      <c r="D160" s="1">
        <v>121.0126443268</v>
      </c>
    </row>
    <row r="161" ht="14.25" customHeight="1">
      <c r="B161" s="1" t="s">
        <v>341</v>
      </c>
      <c r="C161" s="1">
        <v>120.989706363562</v>
      </c>
      <c r="D161" s="1">
        <v>121.6334738049</v>
      </c>
    </row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