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16_SFClength=5\"/>
    </mc:Choice>
  </mc:AlternateContent>
  <xr:revisionPtr revIDLastSave="0" documentId="13_ncr:1_{DCD7772E-C8AE-49DD-A1DC-A9883E016122}" xr6:coauthVersionLast="47" xr6:coauthVersionMax="47" xr10:uidLastSave="{00000000-0000-0000-0000-000000000000}"/>
  <bookViews>
    <workbookView xWindow="9525" yWindow="330" windowWidth="19155" windowHeight="14640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3" l="1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AQ6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4" i="2"/>
  <c r="X4" i="2"/>
  <c r="AQ9" i="2"/>
  <c r="AQ11" i="2" s="1"/>
  <c r="M5" i="3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M7" i="3" l="1"/>
  <c r="M8" i="3" s="1"/>
  <c r="AQ7" i="2"/>
  <c r="AQ10" i="2"/>
</calcChain>
</file>

<file path=xl/sharedStrings.xml><?xml version="1.0" encoding="utf-8"?>
<sst xmlns="http://schemas.openxmlformats.org/spreadsheetml/2006/main" count="573" uniqueCount="318">
  <si>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</si>
  <si>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</si>
  <si>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</si>
  <si>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</si>
  <si>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</si>
  <si>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</si>
  <si>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</si>
  <si>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</si>
  <si>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</si>
  <si>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</si>
  <si>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</si>
  <si>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</si>
  <si>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</si>
  <si>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</si>
  <si>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</si>
  <si>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</si>
  <si>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</si>
  <si>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</si>
  <si>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</si>
  <si>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</si>
  <si>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</si>
  <si>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</si>
  <si>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</si>
  <si>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</si>
  <si>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</si>
  <si>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</si>
  <si>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</si>
  <si>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</si>
  <si>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</si>
  <si>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</si>
  <si>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</si>
  <si>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similarAbiliene</t>
    <phoneticPr fontId="2" type="noConversion"/>
  </si>
  <si>
    <t>similarAbiliene_Length=5_Threshold</t>
    <phoneticPr fontId="2" type="noConversion"/>
  </si>
  <si>
    <t>similarAbiliene_Length=5_RNN</t>
    <phoneticPr fontId="2" type="noConversion"/>
  </si>
  <si>
    <t xml:space="preserve"> </t>
  </si>
  <si>
    <t>2.83ms</t>
  </si>
  <si>
    <t>0.94ms</t>
  </si>
  <si>
    <t>26.58ms</t>
  </si>
  <si>
    <t>3091.09\nTransfer/sec:</t>
  </si>
  <si>
    <t>1.01MB\n")</t>
  </si>
  <si>
    <t>2.79ms</t>
  </si>
  <si>
    <t>760.93us</t>
  </si>
  <si>
    <t>26.72ms</t>
  </si>
  <si>
    <t>3091.12\nTransfer/sec:</t>
  </si>
  <si>
    <t>3.00ms</t>
  </si>
  <si>
    <t>8.14ms</t>
  </si>
  <si>
    <t>427.01ms</t>
  </si>
  <si>
    <t>2771.90\nTransfer/sec:</t>
  </si>
  <si>
    <t>0.90MB\n")</t>
  </si>
  <si>
    <t>4.96s</t>
  </si>
  <si>
    <t>4.27s</t>
  </si>
  <si>
    <t>13.09s</t>
  </si>
  <si>
    <t>3977.42\nTransfer/sec:</t>
  </si>
  <si>
    <t>1.30MB\n")</t>
  </si>
  <si>
    <t>2.90ms</t>
  </si>
  <si>
    <t>1.07ms</t>
  </si>
  <si>
    <t>29.60ms</t>
  </si>
  <si>
    <t>3977.41\nTransfer/sec:</t>
  </si>
  <si>
    <t>2.82ms</t>
  </si>
  <si>
    <t>784.31us</t>
  </si>
  <si>
    <t>25.49ms</t>
  </si>
  <si>
    <t>3977.38\nTransfer/sec:</t>
  </si>
  <si>
    <t>8.52s</t>
  </si>
  <si>
    <t>3.60s</t>
  </si>
  <si>
    <t>13.29s</t>
  </si>
  <si>
    <t>4379.10\nTransfer/sec:</t>
  </si>
  <si>
    <t>1.43MB\n")</t>
  </si>
  <si>
    <t>3.49ms</t>
  </si>
  <si>
    <t>2.60ms</t>
  </si>
  <si>
    <t>31.84ms</t>
  </si>
  <si>
    <t>4908.77\nTransfer/sec:</t>
  </si>
  <si>
    <t>1.60MB\n")</t>
  </si>
  <si>
    <t>2.24ms</t>
  </si>
  <si>
    <t>29.98ms</t>
  </si>
  <si>
    <t>4908.76\nTransfer/sec:</t>
  </si>
  <si>
    <t>6.08s</t>
  </si>
  <si>
    <t>5.48s</t>
  </si>
  <si>
    <t>4263.18\nTransfer/sec:</t>
  </si>
  <si>
    <t>1.39MB\n")</t>
  </si>
  <si>
    <t>4.83ms</t>
  </si>
  <si>
    <t>4.62ms</t>
  </si>
  <si>
    <t>40.64ms</t>
  </si>
  <si>
    <t>5177.61\nTransfer/sec:</t>
  </si>
  <si>
    <t>1.69MB\n")</t>
  </si>
  <si>
    <t>4.54ms</t>
  </si>
  <si>
    <t>4.71ms</t>
  </si>
  <si>
    <t>64.90ms</t>
  </si>
  <si>
    <t>5177.53\nTransfer/sec:</t>
  </si>
  <si>
    <t>1.38s</t>
  </si>
  <si>
    <t>3.02s</t>
  </si>
  <si>
    <t>13.34s</t>
  </si>
  <si>
    <t>4635.17\nTransfer/sec:</t>
  </si>
  <si>
    <t>1.51MB\n")</t>
  </si>
  <si>
    <t>5.15ms</t>
  </si>
  <si>
    <t>5.96ms</t>
  </si>
  <si>
    <t>58.88ms</t>
  </si>
  <si>
    <t>5163.15\nTransfer/sec:</t>
  </si>
  <si>
    <t>1.68MB\n")</t>
  </si>
  <si>
    <t>5.58ms</t>
  </si>
  <si>
    <t>7.37ms</t>
  </si>
  <si>
    <t>61.50ms</t>
  </si>
  <si>
    <t>5163.34\nTransfer/sec:</t>
  </si>
  <si>
    <t>9.75ms</t>
  </si>
  <si>
    <t>12.64ms</t>
  </si>
  <si>
    <t>78.91ms</t>
  </si>
  <si>
    <t>5434.34\nTransfer/sec:</t>
  </si>
  <si>
    <t>1.77MB\n")</t>
  </si>
  <si>
    <t>4.34s</t>
  </si>
  <si>
    <t>3.46s</t>
  </si>
  <si>
    <t>10.11s</t>
  </si>
  <si>
    <t>5044.98\nTransfer/sec:</t>
  </si>
  <si>
    <t>1.65MB\n")</t>
  </si>
  <si>
    <t>9.20ms</t>
  </si>
  <si>
    <t>15.66ms</t>
  </si>
  <si>
    <t>120.00ms</t>
  </si>
  <si>
    <t>5435.39\nTransfer/sec:</t>
  </si>
  <si>
    <t>1.29s</t>
  </si>
  <si>
    <t>513.97ms</t>
  </si>
  <si>
    <t>2.43s</t>
  </si>
  <si>
    <t>5895.99\nTransfer/sec:</t>
  </si>
  <si>
    <t>1.92MB\n")</t>
  </si>
  <si>
    <t>1.04s</t>
  </si>
  <si>
    <t>415.17ms</t>
  </si>
  <si>
    <t>1.96s</t>
  </si>
  <si>
    <t>5896.92\nTransfer/sec:</t>
  </si>
  <si>
    <t>7.62s</t>
  </si>
  <si>
    <t>3.64s</t>
  </si>
  <si>
    <t>13.89s</t>
  </si>
  <si>
    <t>5283.55\nTransfer/sec:</t>
  </si>
  <si>
    <t>1.72MB\n")</t>
  </si>
  <si>
    <t>2.02s</t>
  </si>
  <si>
    <t>863.64ms</t>
  </si>
  <si>
    <t>3.99s</t>
  </si>
  <si>
    <t>5990.50\nTransfer/sec:</t>
  </si>
  <si>
    <t>1.95MB\n")</t>
  </si>
  <si>
    <t>2.41s</t>
  </si>
  <si>
    <t>1.02s</t>
  </si>
  <si>
    <t>4.47s</t>
  </si>
  <si>
    <t>5928.77\nTransfer/sec:</t>
  </si>
  <si>
    <t>1.93MB\n")</t>
  </si>
  <si>
    <t>2.27s</t>
  </si>
  <si>
    <t>900.07ms</t>
  </si>
  <si>
    <t>4.13s</t>
  </si>
  <si>
    <t>5403.27\nTransfer/sec:</t>
  </si>
  <si>
    <t>1.76MB\n")</t>
  </si>
  <si>
    <t>14.21s</t>
  </si>
  <si>
    <t>748.16ms</t>
  </si>
  <si>
    <t>15.84s</t>
  </si>
  <si>
    <t>4701.65\nTransfer/sec:</t>
  </si>
  <si>
    <t>1.53MB\n")</t>
  </si>
  <si>
    <t>1.88s</t>
  </si>
  <si>
    <t>823.38ms</t>
  </si>
  <si>
    <t>3.62s</t>
  </si>
  <si>
    <t>6002.00\nTransfer/sec:</t>
  </si>
  <si>
    <t>1.96MB\n")</t>
  </si>
  <si>
    <t>2.57s</t>
  </si>
  <si>
    <t>1.06s</t>
  </si>
  <si>
    <t>4.73s</t>
  </si>
  <si>
    <t>5887.04\nTransfer/sec:</t>
  </si>
  <si>
    <t>1.46s</t>
  </si>
  <si>
    <t>548.24ms</t>
  </si>
  <si>
    <t>2.81s</t>
  </si>
  <si>
    <t>5940.75\nTransfer/sec:</t>
  </si>
  <si>
    <t>1.94MB\n")</t>
  </si>
  <si>
    <t>7.40s</t>
  </si>
  <si>
    <t>3.91s</t>
  </si>
  <si>
    <t>45.74s</t>
  </si>
  <si>
    <t>5166.57\nTransfer/sec:</t>
  </si>
  <si>
    <t>1.14s</t>
  </si>
  <si>
    <t>488.93ms</t>
  </si>
  <si>
    <t>2.32s</t>
  </si>
  <si>
    <t>6005.43\nTransfer/sec:</t>
  </si>
  <si>
    <t>62.66ms</t>
  </si>
  <si>
    <t>60.60ms</t>
  </si>
  <si>
    <t>291.07ms</t>
  </si>
  <si>
    <t>5744.08\nTransfer/sec:</t>
  </si>
  <si>
    <t>1.87MB\n")</t>
  </si>
  <si>
    <t>36.05ms</t>
  </si>
  <si>
    <t>44.53ms</t>
  </si>
  <si>
    <t>257.66ms</t>
  </si>
  <si>
    <t>5745.36\nTransfer/sec:</t>
  </si>
  <si>
    <t>611.88ms</t>
  </si>
  <si>
    <t>1.49s</t>
  </si>
  <si>
    <t>7.02s</t>
  </si>
  <si>
    <t>5266.16\nTransfer/sec:</t>
  </si>
  <si>
    <t>23.41ms</t>
  </si>
  <si>
    <t>28.94ms</t>
  </si>
  <si>
    <t>184.19ms</t>
  </si>
  <si>
    <t>5805.11\nTransfer/sec:</t>
  </si>
  <si>
    <t>1.89MB\n")</t>
  </si>
  <si>
    <t>69.36ms</t>
  </si>
  <si>
    <t>76.77ms</t>
  </si>
  <si>
    <t>409.09ms</t>
  </si>
  <si>
    <t>5805.05\nTransfer/sec:</t>
  </si>
  <si>
    <t>44.92ms</t>
  </si>
  <si>
    <t>50.91ms</t>
  </si>
  <si>
    <t>283.14ms</t>
  </si>
  <si>
    <t>5801.91\nTransfer/sec:</t>
  </si>
  <si>
    <t>664.21ms</t>
  </si>
  <si>
    <t>263.13ms</t>
  </si>
  <si>
    <t>1.35s</t>
  </si>
  <si>
    <t>5953.86\nTransfer/sec:</t>
  </si>
  <si>
    <t>6.36s</t>
  </si>
  <si>
    <t>5.31s</t>
  </si>
  <si>
    <t>14.18s</t>
  </si>
  <si>
    <t>4938.39\nTransfer/sec:</t>
  </si>
  <si>
    <t>1.61MB\n")</t>
  </si>
  <si>
    <t>599.11ms</t>
  </si>
  <si>
    <t>377.92ms</t>
  </si>
  <si>
    <t>1.59s</t>
  </si>
  <si>
    <t>5919.19\nTransfer/sec:</t>
  </si>
  <si>
    <t>1.03s</t>
  </si>
  <si>
    <t>279.88ms</t>
  </si>
  <si>
    <t>1.79s</t>
  </si>
  <si>
    <t>5898.32\nTransfer/sec:</t>
  </si>
  <si>
    <t>708.50ms</t>
  </si>
  <si>
    <t>265.63ms</t>
  </si>
  <si>
    <t>1.51s</t>
  </si>
  <si>
    <t>5940.72\nTransfer/sec:</t>
  </si>
  <si>
    <t>604.87ms</t>
  </si>
  <si>
    <t>274.20ms</t>
  </si>
  <si>
    <t>1.43s</t>
  </si>
  <si>
    <t>5952.37\nTransfer/sec:</t>
  </si>
  <si>
    <t>7.22s</t>
  </si>
  <si>
    <t>4250.25\nTransfer/sec:</t>
  </si>
  <si>
    <t>5.99ms</t>
  </si>
  <si>
    <t>8.19ms</t>
  </si>
  <si>
    <t>96.45ms</t>
  </si>
  <si>
    <t>5149.61\nTransfer/sec:</t>
  </si>
  <si>
    <t>4.69ms</t>
  </si>
  <si>
    <t>4.77ms</t>
  </si>
  <si>
    <t>57.86ms</t>
  </si>
  <si>
    <t>5149.58\nTransfer/sec:</t>
  </si>
  <si>
    <t>2.85ms</t>
  </si>
  <si>
    <t>0.99ms</t>
  </si>
  <si>
    <t>29.14ms</t>
  </si>
  <si>
    <t>3640.69\nTransfer/sec:</t>
  </si>
  <si>
    <t>1.19MB\n")</t>
  </si>
  <si>
    <t>2.81ms</t>
  </si>
  <si>
    <t>757.25us</t>
  </si>
  <si>
    <t>22.26ms</t>
  </si>
  <si>
    <t>3640.64\nTransfer/sec:</t>
  </si>
  <si>
    <t>1.81s</t>
  </si>
  <si>
    <t>6.55s</t>
  </si>
  <si>
    <t>3640.65\nTransfer/sec:</t>
  </si>
  <si>
    <t>2.80ms</t>
  </si>
  <si>
    <t>725.20us</t>
  </si>
  <si>
    <t>27.86ms</t>
  </si>
  <si>
    <t>2372.59\nTransfer/sec:</t>
  </si>
  <si>
    <t>792.30KB\n")</t>
  </si>
  <si>
    <t>2.74ms</t>
  </si>
  <si>
    <t>806.52us</t>
  </si>
  <si>
    <t>25.60ms</t>
  </si>
  <si>
    <t>2372.57\nTransfer/sec:</t>
  </si>
  <si>
    <t>792.29KB\n")</t>
  </si>
  <si>
    <t>2.77ms</t>
  </si>
  <si>
    <t>1.01ms</t>
  </si>
  <si>
    <t>42.18ms</t>
  </si>
  <si>
    <t>2372.61\nTransfer/sec:</t>
  </si>
  <si>
    <t>43.58ms</t>
  </si>
  <si>
    <t>1465.21\nTransfer/sec:</t>
  </si>
  <si>
    <t>489.29KB\n")</t>
  </si>
  <si>
    <t>629.58ms</t>
  </si>
  <si>
    <t>1.62s</t>
  </si>
  <si>
    <t>7.20s</t>
  </si>
  <si>
    <t>1274.98\nTransfer/sec:</t>
  </si>
  <si>
    <t>425.76KB\n")</t>
  </si>
  <si>
    <t>45.92ms</t>
  </si>
  <si>
    <t>1465.23\nTransfer/sec:</t>
  </si>
  <si>
    <t>2.97ms</t>
  </si>
  <si>
    <t>824.19us</t>
  </si>
  <si>
    <t>31.26ms</t>
  </si>
  <si>
    <t>1118.50\nTransfer/sec:</t>
  </si>
  <si>
    <t>373.51KB\n")</t>
  </si>
  <si>
    <t>1.14ms</t>
  </si>
  <si>
    <t>38.62ms</t>
  </si>
  <si>
    <t>1118.49\nTransfer/sec:</t>
  </si>
  <si>
    <t>2.89ms</t>
  </si>
  <si>
    <t>0.89ms</t>
  </si>
  <si>
    <t>35.94ms</t>
  </si>
  <si>
    <t>0.86ms</t>
  </si>
  <si>
    <t>36.06ms</t>
  </si>
  <si>
    <t>990.58\nTransfer/sec:</t>
  </si>
  <si>
    <t>330.79KB\n")</t>
  </si>
  <si>
    <t>7.14s</t>
  </si>
  <si>
    <t>9.37s</t>
  </si>
  <si>
    <t>37.32s</t>
  </si>
  <si>
    <t>758.32\nTransfer/sec:</t>
  </si>
  <si>
    <t>253.23KB\n")</t>
  </si>
  <si>
    <t>2.95ms</t>
  </si>
  <si>
    <t>845.76us</t>
  </si>
  <si>
    <t>33.34ms</t>
  </si>
  <si>
    <t>990.57\nTransfer/sec:</t>
  </si>
  <si>
    <t>826.92us</t>
  </si>
  <si>
    <t>25.17ms</t>
  </si>
  <si>
    <t>884.67\nTransfer/sec:</t>
  </si>
  <si>
    <t>295.42KB\n")</t>
  </si>
  <si>
    <t>2.97s</t>
  </si>
  <si>
    <t>4.97s</t>
  </si>
  <si>
    <t>26.18s</t>
  </si>
  <si>
    <t>884.66\nTransfer/sec:</t>
  </si>
  <si>
    <t>3.82s</t>
  </si>
  <si>
    <t>6.16s</t>
  </si>
  <si>
    <t>884.65\nTransfer/sec:</t>
  </si>
  <si>
    <t>3.17ms</t>
  </si>
  <si>
    <t>1.04ms</t>
  </si>
  <si>
    <t>31.98ms</t>
  </si>
  <si>
    <t>885.64\nTransfer/sec:</t>
  </si>
  <si>
    <t>295.75KB\n")</t>
  </si>
  <si>
    <t>3.13ms</t>
  </si>
  <si>
    <t>1.16ms</t>
  </si>
  <si>
    <t>33.60ms</t>
  </si>
  <si>
    <t>885.66\nTransfer/sec:</t>
  </si>
  <si>
    <t>3.18ms</t>
  </si>
  <si>
    <t>1.19ms</t>
  </si>
  <si>
    <t>36.29ms</t>
  </si>
  <si>
    <t>885.67\nTransfer/sec:</t>
  </si>
  <si>
    <t>295.76KB\n")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</si>
</sst>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tabSelected="1" zoomScale="145" zoomScaleNormal="145" workbookViewId="0">
      <selection activeCell="D15" sqref="D15"/>
    </sheetView>
  </sheetViews>
  <sheetFormatPr defaultRowHeight="16.5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>
      <c r="A2" s="9" t="s">
        <v>31</v>
      </c>
      <c r="B2" s="2" t="s">
        <v>32</v>
      </c>
      <c r="C2" s="3" t="s">
        <v>33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>
      <c r="A3" t="s">
        <v>1</v>
      </c>
      <c r="B3">
        <v>13</v>
      </c>
    </row>
    <row r="4" spans="1:12">
      <c r="A4" t="s">
        <v>2</v>
      </c>
      <c r="B4">
        <v>81.25</v>
      </c>
    </row>
    <row r="6" spans="1:12">
      <c r="A6" t="s">
        <v>3</v>
      </c>
      <c r="B6">
        <v>157</v>
      </c>
    </row>
    <row r="7" spans="1:12">
      <c r="A7" t="s">
        <v>4</v>
      </c>
      <c r="B7">
        <v>9.8125</v>
      </c>
    </row>
    <row r="8" spans="1:12">
      <c r="A8" t="s">
        <v>5</v>
      </c>
      <c r="B8">
        <v>981.25</v>
      </c>
    </row>
    <row r="10" spans="1:12">
      <c r="A10" t="s">
        <v>6</v>
      </c>
      <c r="B10">
        <v>1582.4569696969704</v>
      </c>
    </row>
    <row r="12" spans="1:12">
      <c r="A12" t="s">
        <v>7</v>
      </c>
      <c r="B12">
        <v>32</v>
      </c>
    </row>
    <row r="13" spans="1:12">
      <c r="A13" t="s">
        <v>8</v>
      </c>
      <c r="B13">
        <v>9.6969696969696972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Q19"/>
  <sheetViews>
    <sheetView topLeftCell="AG1" workbookViewId="0">
      <selection activeCell="AQ6" sqref="AQ6"/>
    </sheetView>
  </sheetViews>
  <sheetFormatPr defaultRowHeight="16.5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4" max="24" width="25.125" customWidth="1"/>
    <col min="32" max="32" width="25.75" customWidth="1"/>
    <col min="33" max="39" width="10" customWidth="1"/>
    <col min="40" max="40" width="24.875" customWidth="1"/>
    <col min="41" max="41" width="8.75" customWidth="1"/>
    <col min="42" max="42" width="24.375" customWidth="1"/>
    <col min="43" max="43" width="12.25" customWidth="1"/>
  </cols>
  <sheetData>
    <row r="1" spans="1:43">
      <c r="A1" s="1" t="s">
        <v>0</v>
      </c>
      <c r="B1" s="1">
        <v>3</v>
      </c>
    </row>
    <row r="2" spans="1:43">
      <c r="A2" s="2" t="s">
        <v>32</v>
      </c>
      <c r="B2" s="2"/>
      <c r="C2" s="2"/>
      <c r="D2" s="2"/>
      <c r="E2" s="2"/>
    </row>
    <row r="3" spans="1:43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25</v>
      </c>
      <c r="Z3" t="s">
        <v>23</v>
      </c>
      <c r="AA3" t="s">
        <v>24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25</v>
      </c>
      <c r="AH3" t="s">
        <v>23</v>
      </c>
      <c r="AI3" t="s">
        <v>24</v>
      </c>
      <c r="AJ3" t="s">
        <v>26</v>
      </c>
      <c r="AK3" t="s">
        <v>27</v>
      </c>
      <c r="AL3" t="s">
        <v>28</v>
      </c>
      <c r="AM3" t="s">
        <v>29</v>
      </c>
      <c r="AN3" t="s">
        <v>30</v>
      </c>
      <c r="AP3" s="2" t="s">
        <v>32</v>
      </c>
      <c r="AQ3" s="2"/>
    </row>
    <row r="4" spans="1:43">
      <c r="A4">
        <v>55.897169099999999</v>
      </c>
      <c r="B4">
        <v>27.94858455</v>
      </c>
      <c r="C4" t="s">
        <v>34</v>
      </c>
      <c r="D4">
        <v>6599.4605342936302</v>
      </c>
      <c r="E4">
        <v>3299.7302671468101</v>
      </c>
      <c r="F4" t="s">
        <v>34</v>
      </c>
      <c r="G4">
        <v>2</v>
      </c>
      <c r="H4">
        <f>IF(G4=G5, 0, 1)</f>
        <v>0</v>
      </c>
      <c r="I4">
        <v>34.287313300000001</v>
      </c>
      <c r="J4">
        <v>17.14365665</v>
      </c>
      <c r="K4" t="s">
        <v>34</v>
      </c>
      <c r="L4">
        <v>6599.1084473720703</v>
      </c>
      <c r="M4">
        <v>3299.5542236860301</v>
      </c>
      <c r="N4" t="s">
        <v>34</v>
      </c>
      <c r="O4">
        <v>2</v>
      </c>
      <c r="P4">
        <f>IF(O4=O5, 0, 1)</f>
        <v>0</v>
      </c>
      <c r="Q4">
        <v>26.6018495</v>
      </c>
      <c r="R4">
        <v>13.30092475</v>
      </c>
      <c r="S4" t="s">
        <v>34</v>
      </c>
      <c r="T4">
        <v>6595.8422983117798</v>
      </c>
      <c r="U4">
        <v>3297.9211491558899</v>
      </c>
      <c r="V4" t="s">
        <v>34</v>
      </c>
      <c r="W4">
        <v>2</v>
      </c>
      <c r="X4">
        <f>IF(W4=W5, 0, 1)</f>
        <v>0</v>
      </c>
      <c r="Y4">
        <v>85.360714299999998</v>
      </c>
      <c r="Z4">
        <v>42.680357149999999</v>
      </c>
      <c r="AA4" t="s">
        <v>34</v>
      </c>
      <c r="AB4">
        <v>6601.9882080793104</v>
      </c>
      <c r="AC4">
        <v>3300.9941040396502</v>
      </c>
      <c r="AD4" t="s">
        <v>34</v>
      </c>
      <c r="AE4">
        <v>2</v>
      </c>
      <c r="AF4">
        <f>IF(AE4=AE5, 0, 1)</f>
        <v>0</v>
      </c>
      <c r="AG4">
        <v>26.509634699999999</v>
      </c>
      <c r="AH4">
        <v>13.25481735</v>
      </c>
      <c r="AI4" t="s">
        <v>34</v>
      </c>
      <c r="AJ4">
        <v>6602.8011078947402</v>
      </c>
      <c r="AK4">
        <v>3301.4005539473701</v>
      </c>
      <c r="AL4" t="s">
        <v>34</v>
      </c>
      <c r="AM4">
        <v>2</v>
      </c>
      <c r="AN4">
        <f>IF(AM4=AM5, 0, 1)</f>
        <v>0</v>
      </c>
      <c r="AP4" s="6" t="s">
        <v>14</v>
      </c>
      <c r="AQ4" s="6">
        <v>19</v>
      </c>
    </row>
    <row r="5" spans="1:43">
      <c r="A5">
        <v>95.9994145</v>
      </c>
      <c r="B5">
        <v>47.99970725</v>
      </c>
      <c r="C5" t="s">
        <v>34</v>
      </c>
      <c r="D5">
        <v>13405.973804736401</v>
      </c>
      <c r="E5">
        <v>6702.9869023682004</v>
      </c>
      <c r="F5" t="s">
        <v>34</v>
      </c>
      <c r="G5">
        <v>2</v>
      </c>
      <c r="H5">
        <f t="shared" ref="H5:H21" si="0">IF(G5=G6, 0, 1)</f>
        <v>0</v>
      </c>
      <c r="I5">
        <v>67.092402800000002</v>
      </c>
      <c r="J5">
        <v>33.546201400000001</v>
      </c>
      <c r="K5" t="s">
        <v>34</v>
      </c>
      <c r="L5">
        <v>13413.0655866773</v>
      </c>
      <c r="M5">
        <v>6706.5327933386698</v>
      </c>
      <c r="N5" t="s">
        <v>34</v>
      </c>
      <c r="O5">
        <v>2</v>
      </c>
      <c r="P5">
        <f t="shared" ref="P5:P21" si="1">IF(O5=O6, 0, 1)</f>
        <v>0</v>
      </c>
      <c r="Q5">
        <v>50.560446300000002</v>
      </c>
      <c r="R5">
        <v>25.280223150000001</v>
      </c>
      <c r="S5" t="s">
        <v>34</v>
      </c>
      <c r="T5">
        <v>13402.6739045668</v>
      </c>
      <c r="U5">
        <v>6701.33695228344</v>
      </c>
      <c r="V5" t="s">
        <v>34</v>
      </c>
      <c r="W5">
        <v>2</v>
      </c>
      <c r="X5">
        <f t="shared" ref="X5:X21" si="2">IF(W5=W6, 0, 1)</f>
        <v>0</v>
      </c>
      <c r="Y5">
        <v>152.60632390000001</v>
      </c>
      <c r="Z5">
        <v>76.303161950000003</v>
      </c>
      <c r="AA5" t="s">
        <v>34</v>
      </c>
      <c r="AB5">
        <v>13392.3778411526</v>
      </c>
      <c r="AC5">
        <v>6696.18892057632</v>
      </c>
      <c r="AD5" t="s">
        <v>34</v>
      </c>
      <c r="AE5">
        <v>2</v>
      </c>
      <c r="AF5">
        <f t="shared" ref="AF5:AF19" si="3">IF(AE5=AE6, 0, 1)</f>
        <v>0</v>
      </c>
      <c r="AG5">
        <v>43.554965600000003</v>
      </c>
      <c r="AH5">
        <v>21.777482800000001</v>
      </c>
      <c r="AI5" t="s">
        <v>34</v>
      </c>
      <c r="AJ5">
        <v>13399.275667139</v>
      </c>
      <c r="AK5">
        <v>6699.6378335695199</v>
      </c>
      <c r="AL5" t="s">
        <v>34</v>
      </c>
      <c r="AM5">
        <v>2</v>
      </c>
      <c r="AN5">
        <f t="shared" ref="AN5:AN19" si="4">IF(AM5=AM6, 0, 1)</f>
        <v>0</v>
      </c>
      <c r="AP5" s="6" t="s">
        <v>15</v>
      </c>
      <c r="AQ5" s="6">
        <v>16</v>
      </c>
    </row>
    <row r="6" spans="1:43">
      <c r="A6">
        <v>105.7055046</v>
      </c>
      <c r="B6">
        <v>52.852752299999999</v>
      </c>
      <c r="C6" t="s">
        <v>34</v>
      </c>
      <c r="D6">
        <v>13179.098250827499</v>
      </c>
      <c r="E6">
        <v>6589.5491254137496</v>
      </c>
      <c r="F6" t="s">
        <v>34</v>
      </c>
      <c r="G6">
        <v>2</v>
      </c>
      <c r="H6">
        <f t="shared" si="0"/>
        <v>0</v>
      </c>
      <c r="I6">
        <v>73.910502899999997</v>
      </c>
      <c r="J6">
        <v>36.955251449999999</v>
      </c>
      <c r="K6" t="s">
        <v>34</v>
      </c>
      <c r="L6">
        <v>13173.6795005719</v>
      </c>
      <c r="M6">
        <v>6586.8397502859798</v>
      </c>
      <c r="N6" t="s">
        <v>34</v>
      </c>
      <c r="O6">
        <v>2</v>
      </c>
      <c r="P6">
        <f t="shared" si="1"/>
        <v>0</v>
      </c>
      <c r="Q6">
        <v>54.085088800000001</v>
      </c>
      <c r="R6">
        <v>27.042544400000001</v>
      </c>
      <c r="S6" t="s">
        <v>34</v>
      </c>
      <c r="T6">
        <v>13163.1959852173</v>
      </c>
      <c r="U6">
        <v>6581.5979926086902</v>
      </c>
      <c r="V6" t="s">
        <v>34</v>
      </c>
      <c r="W6">
        <v>2</v>
      </c>
      <c r="X6">
        <f t="shared" si="2"/>
        <v>0</v>
      </c>
      <c r="Y6">
        <v>155.29930859999999</v>
      </c>
      <c r="Z6">
        <v>77.649654299999995</v>
      </c>
      <c r="AA6" t="s">
        <v>34</v>
      </c>
      <c r="AB6">
        <v>13175.3480496341</v>
      </c>
      <c r="AC6">
        <v>6587.6740248170699</v>
      </c>
      <c r="AD6" t="s">
        <v>34</v>
      </c>
      <c r="AE6">
        <v>2</v>
      </c>
      <c r="AF6">
        <f t="shared" si="3"/>
        <v>0</v>
      </c>
      <c r="AG6">
        <v>43.875991999999997</v>
      </c>
      <c r="AH6">
        <v>21.937995999999998</v>
      </c>
      <c r="AI6" t="s">
        <v>34</v>
      </c>
      <c r="AJ6">
        <v>13170.6710194429</v>
      </c>
      <c r="AK6">
        <v>6585.3355097214699</v>
      </c>
      <c r="AL6" t="s">
        <v>34</v>
      </c>
      <c r="AM6">
        <v>2</v>
      </c>
      <c r="AN6">
        <f t="shared" si="4"/>
        <v>0</v>
      </c>
      <c r="AP6" s="6" t="s">
        <v>1</v>
      </c>
      <c r="AQ6" s="6">
        <f>SUM(H:H,P:P,X:X,AF:AF,AN:AN)-5</f>
        <v>13</v>
      </c>
    </row>
    <row r="7" spans="1:43">
      <c r="A7">
        <v>91.128163299999997</v>
      </c>
      <c r="B7">
        <v>45.564081649999999</v>
      </c>
      <c r="C7" t="s">
        <v>34</v>
      </c>
      <c r="D7">
        <v>12678.7050701644</v>
      </c>
      <c r="E7">
        <v>6339.3525350822201</v>
      </c>
      <c r="F7" t="s">
        <v>34</v>
      </c>
      <c r="G7">
        <v>2</v>
      </c>
      <c r="H7">
        <f t="shared" si="0"/>
        <v>0</v>
      </c>
      <c r="I7">
        <v>67.288008599999998</v>
      </c>
      <c r="J7">
        <v>33.644004299999999</v>
      </c>
      <c r="K7" t="s">
        <v>34</v>
      </c>
      <c r="L7">
        <v>12675.8046315103</v>
      </c>
      <c r="M7">
        <v>6337.9023157551501</v>
      </c>
      <c r="N7" t="s">
        <v>34</v>
      </c>
      <c r="O7">
        <v>2</v>
      </c>
      <c r="P7">
        <f t="shared" si="1"/>
        <v>0</v>
      </c>
      <c r="Q7">
        <v>50.429424999999902</v>
      </c>
      <c r="R7">
        <v>25.214712499999901</v>
      </c>
      <c r="S7" t="s">
        <v>34</v>
      </c>
      <c r="T7">
        <v>12668.117488010699</v>
      </c>
      <c r="U7">
        <v>6334.0587440053596</v>
      </c>
      <c r="V7" t="s">
        <v>34</v>
      </c>
      <c r="W7">
        <v>2</v>
      </c>
      <c r="X7">
        <f t="shared" si="2"/>
        <v>0</v>
      </c>
      <c r="Y7">
        <v>152.04227509999899</v>
      </c>
      <c r="Z7">
        <v>76.021137549999906</v>
      </c>
      <c r="AA7" t="s">
        <v>34</v>
      </c>
      <c r="AB7">
        <v>12670.3602237411</v>
      </c>
      <c r="AC7">
        <v>6335.1801118705798</v>
      </c>
      <c r="AD7" t="s">
        <v>34</v>
      </c>
      <c r="AE7">
        <v>2</v>
      </c>
      <c r="AF7">
        <f t="shared" si="3"/>
        <v>0</v>
      </c>
      <c r="AG7">
        <v>44.031225499999998</v>
      </c>
      <c r="AH7">
        <v>22.015612749999999</v>
      </c>
      <c r="AI7" t="s">
        <v>34</v>
      </c>
      <c r="AJ7">
        <v>12671.0632811948</v>
      </c>
      <c r="AK7">
        <v>6335.5316405973999</v>
      </c>
      <c r="AL7" t="s">
        <v>34</v>
      </c>
      <c r="AM7">
        <v>2</v>
      </c>
      <c r="AN7">
        <f t="shared" si="4"/>
        <v>0</v>
      </c>
      <c r="AP7" s="6" t="s">
        <v>2</v>
      </c>
      <c r="AQ7" s="6">
        <f>AQ6/AQ5*100</f>
        <v>81.25</v>
      </c>
    </row>
    <row r="8" spans="1:43">
      <c r="A8">
        <v>88.313909699999996</v>
      </c>
      <c r="B8">
        <v>44.156954849999998</v>
      </c>
      <c r="C8" t="s">
        <v>34</v>
      </c>
      <c r="D8">
        <v>11514.094421465899</v>
      </c>
      <c r="E8">
        <v>5757.0472107329497</v>
      </c>
      <c r="F8" t="s">
        <v>34</v>
      </c>
      <c r="G8">
        <v>2</v>
      </c>
      <c r="H8">
        <f t="shared" si="0"/>
        <v>0</v>
      </c>
      <c r="I8">
        <v>63.376949199999999</v>
      </c>
      <c r="J8">
        <v>31.688474599999999</v>
      </c>
      <c r="K8" t="s">
        <v>34</v>
      </c>
      <c r="L8">
        <v>11454.299154295</v>
      </c>
      <c r="M8">
        <v>5727.1495771475402</v>
      </c>
      <c r="N8" t="s">
        <v>34</v>
      </c>
      <c r="O8">
        <v>2</v>
      </c>
      <c r="P8">
        <f t="shared" si="1"/>
        <v>0</v>
      </c>
      <c r="Q8">
        <v>51.209397000000003</v>
      </c>
      <c r="R8">
        <v>25.604698500000001</v>
      </c>
      <c r="S8" t="s">
        <v>34</v>
      </c>
      <c r="T8">
        <v>11453.2311031311</v>
      </c>
      <c r="U8">
        <v>5726.61555156555</v>
      </c>
      <c r="V8" t="s">
        <v>34</v>
      </c>
      <c r="W8">
        <v>2</v>
      </c>
      <c r="X8">
        <f t="shared" si="2"/>
        <v>0</v>
      </c>
      <c r="Y8">
        <v>140.3940241</v>
      </c>
      <c r="Z8">
        <v>70.197012049999998</v>
      </c>
      <c r="AA8" t="s">
        <v>34</v>
      </c>
      <c r="AB8">
        <v>11497.261805427799</v>
      </c>
      <c r="AC8">
        <v>5748.6309027139196</v>
      </c>
      <c r="AD8" t="s">
        <v>34</v>
      </c>
      <c r="AE8">
        <v>2</v>
      </c>
      <c r="AF8">
        <f t="shared" si="3"/>
        <v>0</v>
      </c>
      <c r="AG8">
        <v>39.336655100000002</v>
      </c>
      <c r="AH8">
        <v>19.668327550000001</v>
      </c>
      <c r="AI8" t="s">
        <v>34</v>
      </c>
      <c r="AJ8">
        <v>11495.4595672862</v>
      </c>
      <c r="AK8">
        <v>5747.7297836431198</v>
      </c>
      <c r="AL8" t="s">
        <v>34</v>
      </c>
      <c r="AM8">
        <v>2</v>
      </c>
      <c r="AN8">
        <f t="shared" si="4"/>
        <v>0</v>
      </c>
      <c r="AP8" s="6"/>
      <c r="AQ8" s="6"/>
    </row>
    <row r="9" spans="1:43">
      <c r="A9">
        <v>97.553501999999995</v>
      </c>
      <c r="B9">
        <v>48.776750999999997</v>
      </c>
      <c r="C9" t="s">
        <v>34</v>
      </c>
      <c r="D9">
        <v>13213.643065952199</v>
      </c>
      <c r="E9">
        <v>6606.8215329761097</v>
      </c>
      <c r="F9" t="s">
        <v>34</v>
      </c>
      <c r="G9">
        <v>2</v>
      </c>
      <c r="H9">
        <f t="shared" si="0"/>
        <v>0</v>
      </c>
      <c r="I9">
        <v>70.151770200000001</v>
      </c>
      <c r="J9">
        <v>35.075885100000001</v>
      </c>
      <c r="K9" t="s">
        <v>34</v>
      </c>
      <c r="L9">
        <v>13202.503127964201</v>
      </c>
      <c r="M9">
        <v>6601.2515639821204</v>
      </c>
      <c r="N9" t="s">
        <v>34</v>
      </c>
      <c r="O9">
        <v>2</v>
      </c>
      <c r="P9">
        <f t="shared" si="1"/>
        <v>0</v>
      </c>
      <c r="Q9">
        <v>58.213903199999997</v>
      </c>
      <c r="R9">
        <v>29.106951599999999</v>
      </c>
      <c r="S9" t="s">
        <v>34</v>
      </c>
      <c r="T9">
        <v>13207.7842403135</v>
      </c>
      <c r="U9">
        <v>6603.89212015676</v>
      </c>
      <c r="V9" t="s">
        <v>34</v>
      </c>
      <c r="W9">
        <v>2</v>
      </c>
      <c r="X9">
        <f t="shared" si="2"/>
        <v>0</v>
      </c>
      <c r="Y9">
        <v>154.04936309999999</v>
      </c>
      <c r="Z9">
        <v>77.024681549999997</v>
      </c>
      <c r="AA9" t="s">
        <v>34</v>
      </c>
      <c r="AB9">
        <v>13205.387611672701</v>
      </c>
      <c r="AC9">
        <v>6602.6938058363503</v>
      </c>
      <c r="AD9" t="s">
        <v>34</v>
      </c>
      <c r="AE9">
        <v>2</v>
      </c>
      <c r="AF9">
        <f t="shared" si="3"/>
        <v>0</v>
      </c>
      <c r="AG9">
        <v>44.294022300000002</v>
      </c>
      <c r="AH9">
        <v>22.147011150000001</v>
      </c>
      <c r="AI9" t="s">
        <v>34</v>
      </c>
      <c r="AJ9">
        <v>13206.627262371599</v>
      </c>
      <c r="AK9">
        <v>6603.3136311858398</v>
      </c>
      <c r="AL9" t="s">
        <v>34</v>
      </c>
      <c r="AM9">
        <v>2</v>
      </c>
      <c r="AN9">
        <f t="shared" si="4"/>
        <v>0</v>
      </c>
      <c r="AP9" s="6" t="s">
        <v>3</v>
      </c>
      <c r="AQ9" s="6">
        <f>SUM(G:G,O:O,W:W,AE:AE,AM:AM)</f>
        <v>157</v>
      </c>
    </row>
    <row r="10" spans="1:43">
      <c r="A10">
        <v>101.742666</v>
      </c>
      <c r="B10">
        <v>50.871333</v>
      </c>
      <c r="C10" t="s">
        <v>34</v>
      </c>
      <c r="D10">
        <v>13378.3854409468</v>
      </c>
      <c r="E10">
        <v>6689.1927204734302</v>
      </c>
      <c r="F10" t="s">
        <v>34</v>
      </c>
      <c r="G10">
        <v>2</v>
      </c>
      <c r="H10">
        <f t="shared" si="0"/>
        <v>0</v>
      </c>
      <c r="I10">
        <v>75.621716399999997</v>
      </c>
      <c r="J10">
        <v>37.810858199999998</v>
      </c>
      <c r="K10" t="s">
        <v>34</v>
      </c>
      <c r="L10">
        <v>13374.6620546124</v>
      </c>
      <c r="M10">
        <v>6687.3310273062098</v>
      </c>
      <c r="N10" t="s">
        <v>34</v>
      </c>
      <c r="O10">
        <v>2</v>
      </c>
      <c r="P10">
        <f t="shared" si="1"/>
        <v>0</v>
      </c>
      <c r="Q10">
        <v>58.8707621</v>
      </c>
      <c r="R10">
        <v>29.43538105</v>
      </c>
      <c r="S10" t="s">
        <v>34</v>
      </c>
      <c r="T10">
        <v>13372.953185541</v>
      </c>
      <c r="U10">
        <v>6686.4765927705303</v>
      </c>
      <c r="V10" t="s">
        <v>34</v>
      </c>
      <c r="W10">
        <v>2</v>
      </c>
      <c r="X10">
        <f t="shared" si="2"/>
        <v>0</v>
      </c>
      <c r="Y10">
        <v>158.01694810000001</v>
      </c>
      <c r="Z10">
        <v>79.008474050000004</v>
      </c>
      <c r="AA10" t="s">
        <v>34</v>
      </c>
      <c r="AB10">
        <v>13391.277110839101</v>
      </c>
      <c r="AC10">
        <v>6695.6385554195604</v>
      </c>
      <c r="AD10" t="s">
        <v>34</v>
      </c>
      <c r="AE10">
        <v>2</v>
      </c>
      <c r="AF10">
        <f t="shared" si="3"/>
        <v>0</v>
      </c>
      <c r="AG10">
        <v>45.103833999999999</v>
      </c>
      <c r="AH10">
        <v>22.551917</v>
      </c>
      <c r="AI10" t="s">
        <v>34</v>
      </c>
      <c r="AJ10">
        <v>13374.0368788015</v>
      </c>
      <c r="AK10">
        <v>6687.0184394007501</v>
      </c>
      <c r="AL10" t="s">
        <v>34</v>
      </c>
      <c r="AM10">
        <v>2</v>
      </c>
      <c r="AN10">
        <f t="shared" si="4"/>
        <v>0</v>
      </c>
      <c r="AP10" s="6" t="s">
        <v>4</v>
      </c>
      <c r="AQ10" s="6">
        <f>AQ9/AQ5</f>
        <v>9.8125</v>
      </c>
    </row>
    <row r="11" spans="1:43">
      <c r="A11">
        <v>99.079563699999994</v>
      </c>
      <c r="B11">
        <v>49.539781849999997</v>
      </c>
      <c r="C11" t="s">
        <v>34</v>
      </c>
      <c r="D11">
        <v>13453.067307957701</v>
      </c>
      <c r="E11">
        <v>6726.5336539788696</v>
      </c>
      <c r="F11" t="s">
        <v>34</v>
      </c>
      <c r="G11">
        <v>2</v>
      </c>
      <c r="H11">
        <f t="shared" si="0"/>
        <v>0</v>
      </c>
      <c r="I11">
        <v>72.075546900000006</v>
      </c>
      <c r="J11">
        <v>36.037773450000003</v>
      </c>
      <c r="K11" t="s">
        <v>34</v>
      </c>
      <c r="L11">
        <v>13440.539411563201</v>
      </c>
      <c r="M11">
        <v>6720.2697057816304</v>
      </c>
      <c r="N11" t="s">
        <v>34</v>
      </c>
      <c r="O11">
        <v>2</v>
      </c>
      <c r="P11">
        <f t="shared" si="1"/>
        <v>0</v>
      </c>
      <c r="Q11">
        <v>51.222312199999998</v>
      </c>
      <c r="R11">
        <v>25.611156099999999</v>
      </c>
      <c r="S11" t="s">
        <v>34</v>
      </c>
      <c r="T11">
        <v>13446.405458281</v>
      </c>
      <c r="U11">
        <v>6723.2027291405102</v>
      </c>
      <c r="V11" t="s">
        <v>34</v>
      </c>
      <c r="W11">
        <v>2</v>
      </c>
      <c r="X11">
        <f t="shared" si="2"/>
        <v>0</v>
      </c>
      <c r="Y11">
        <v>155.89066059999999</v>
      </c>
      <c r="Z11">
        <v>77.945330299999995</v>
      </c>
      <c r="AA11" t="s">
        <v>34</v>
      </c>
      <c r="AB11">
        <v>13445.1629112917</v>
      </c>
      <c r="AC11">
        <v>6722.5814556458499</v>
      </c>
      <c r="AD11" t="s">
        <v>34</v>
      </c>
      <c r="AE11">
        <v>2</v>
      </c>
      <c r="AF11">
        <f t="shared" si="3"/>
        <v>0</v>
      </c>
      <c r="AG11">
        <v>60.029342099999901</v>
      </c>
      <c r="AH11">
        <v>30.014671049999901</v>
      </c>
      <c r="AI11" t="s">
        <v>34</v>
      </c>
      <c r="AJ11">
        <v>13449.992723292</v>
      </c>
      <c r="AK11">
        <v>6724.99636164602</v>
      </c>
      <c r="AL11" t="s">
        <v>34</v>
      </c>
      <c r="AM11">
        <v>2</v>
      </c>
      <c r="AN11">
        <f t="shared" si="4"/>
        <v>0</v>
      </c>
      <c r="AP11" s="6" t="s">
        <v>5</v>
      </c>
      <c r="AQ11" s="6">
        <f>AQ9/AQ5*100</f>
        <v>981.25</v>
      </c>
    </row>
    <row r="12" spans="1:43">
      <c r="A12">
        <v>106.15553939999999</v>
      </c>
      <c r="B12">
        <v>53.077769699999997</v>
      </c>
      <c r="C12" t="s">
        <v>34</v>
      </c>
      <c r="D12">
        <v>13386.1783000622</v>
      </c>
      <c r="E12">
        <v>6693.08915003113</v>
      </c>
      <c r="F12" t="s">
        <v>34</v>
      </c>
      <c r="G12">
        <v>2</v>
      </c>
      <c r="H12">
        <f t="shared" si="0"/>
        <v>0</v>
      </c>
      <c r="I12">
        <v>74.250001400000002</v>
      </c>
      <c r="J12">
        <v>37.125000700000001</v>
      </c>
      <c r="K12" t="s">
        <v>34</v>
      </c>
      <c r="L12">
        <v>13368.4162452894</v>
      </c>
      <c r="M12">
        <v>6684.2081226447199</v>
      </c>
      <c r="N12" t="s">
        <v>34</v>
      </c>
      <c r="O12">
        <v>2</v>
      </c>
      <c r="P12">
        <f t="shared" si="1"/>
        <v>0</v>
      </c>
      <c r="Q12">
        <v>60.848843299999999</v>
      </c>
      <c r="R12">
        <v>30.424421649999999</v>
      </c>
      <c r="S12" t="s">
        <v>34</v>
      </c>
      <c r="T12">
        <v>13366.7619586775</v>
      </c>
      <c r="U12">
        <v>6683.38097933879</v>
      </c>
      <c r="V12" t="s">
        <v>34</v>
      </c>
      <c r="W12">
        <v>2</v>
      </c>
      <c r="X12">
        <f t="shared" si="2"/>
        <v>0</v>
      </c>
      <c r="Y12">
        <v>158.1410036</v>
      </c>
      <c r="Z12">
        <v>79.070501800000002</v>
      </c>
      <c r="AA12" t="s">
        <v>34</v>
      </c>
      <c r="AB12">
        <v>13383.8983979023</v>
      </c>
      <c r="AC12">
        <v>6691.9491989511698</v>
      </c>
      <c r="AD12" t="s">
        <v>34</v>
      </c>
      <c r="AE12">
        <v>2</v>
      </c>
      <c r="AF12">
        <f t="shared" si="3"/>
        <v>0</v>
      </c>
      <c r="AG12">
        <v>61.996761100000001</v>
      </c>
      <c r="AH12">
        <v>30.99838055</v>
      </c>
      <c r="AI12" t="s">
        <v>34</v>
      </c>
      <c r="AJ12">
        <v>13369.765947797299</v>
      </c>
      <c r="AK12">
        <v>6684.8829738986897</v>
      </c>
      <c r="AL12" t="s">
        <v>34</v>
      </c>
      <c r="AM12">
        <v>2</v>
      </c>
      <c r="AN12">
        <f t="shared" si="4"/>
        <v>0</v>
      </c>
    </row>
    <row r="13" spans="1:43">
      <c r="A13">
        <v>105.19629399999999</v>
      </c>
      <c r="B13">
        <v>52.598146999999997</v>
      </c>
      <c r="C13" t="s">
        <v>34</v>
      </c>
      <c r="D13">
        <v>13268.9783257816</v>
      </c>
      <c r="E13">
        <v>6634.4891628908199</v>
      </c>
      <c r="F13" t="s">
        <v>34</v>
      </c>
      <c r="G13">
        <v>2</v>
      </c>
      <c r="H13">
        <f t="shared" si="0"/>
        <v>0</v>
      </c>
      <c r="I13">
        <v>74.167446999999996</v>
      </c>
      <c r="J13">
        <v>37.083723499999998</v>
      </c>
      <c r="K13" t="s">
        <v>34</v>
      </c>
      <c r="L13">
        <v>13277.344296524299</v>
      </c>
      <c r="M13">
        <v>6638.6721482621697</v>
      </c>
      <c r="N13" t="s">
        <v>34</v>
      </c>
      <c r="O13">
        <v>2</v>
      </c>
      <c r="P13">
        <f t="shared" si="1"/>
        <v>0</v>
      </c>
      <c r="Q13">
        <v>61.651099899999998</v>
      </c>
      <c r="R13">
        <v>30.825549949999999</v>
      </c>
      <c r="S13" t="s">
        <v>34</v>
      </c>
      <c r="T13">
        <v>13267.1768359854</v>
      </c>
      <c r="U13">
        <v>6633.5884179927198</v>
      </c>
      <c r="V13" t="s">
        <v>34</v>
      </c>
      <c r="W13">
        <v>2</v>
      </c>
      <c r="X13">
        <f t="shared" si="2"/>
        <v>0</v>
      </c>
      <c r="Y13">
        <v>157.39964979999999</v>
      </c>
      <c r="Z13">
        <v>78.699824899999996</v>
      </c>
      <c r="AA13" t="s">
        <v>34</v>
      </c>
      <c r="AB13">
        <v>13272.239271562899</v>
      </c>
      <c r="AC13">
        <v>6636.1196357814697</v>
      </c>
      <c r="AD13" t="s">
        <v>34</v>
      </c>
      <c r="AE13">
        <v>2</v>
      </c>
      <c r="AF13">
        <f t="shared" si="3"/>
        <v>0</v>
      </c>
      <c r="AG13">
        <v>44.212462299999999</v>
      </c>
      <c r="AH13">
        <v>22.106231149999999</v>
      </c>
      <c r="AI13" t="s">
        <v>34</v>
      </c>
      <c r="AJ13">
        <v>13269.764269851799</v>
      </c>
      <c r="AK13">
        <v>6634.8821349259397</v>
      </c>
      <c r="AL13" t="s">
        <v>34</v>
      </c>
      <c r="AM13">
        <v>2</v>
      </c>
      <c r="AN13">
        <f t="shared" si="4"/>
        <v>0</v>
      </c>
    </row>
    <row r="14" spans="1:43">
      <c r="A14">
        <v>105.0892666</v>
      </c>
      <c r="B14">
        <v>52.544633300000001</v>
      </c>
      <c r="C14" t="s">
        <v>34</v>
      </c>
      <c r="D14">
        <v>13399.6965756066</v>
      </c>
      <c r="E14">
        <v>6699.8482878033101</v>
      </c>
      <c r="F14" t="s">
        <v>34</v>
      </c>
      <c r="G14">
        <v>2</v>
      </c>
      <c r="H14">
        <f t="shared" si="0"/>
        <v>0</v>
      </c>
      <c r="I14">
        <v>77.047933599999993</v>
      </c>
      <c r="J14">
        <v>38.523966799999997</v>
      </c>
      <c r="K14" t="s">
        <v>34</v>
      </c>
      <c r="L14">
        <v>13401.9617091003</v>
      </c>
      <c r="M14">
        <v>6700.9808545501501</v>
      </c>
      <c r="N14" t="s">
        <v>34</v>
      </c>
      <c r="O14">
        <v>2</v>
      </c>
      <c r="P14">
        <f t="shared" si="1"/>
        <v>0</v>
      </c>
      <c r="Q14">
        <v>62.059607700000001</v>
      </c>
      <c r="R14">
        <v>31.02980385</v>
      </c>
      <c r="S14" t="s">
        <v>34</v>
      </c>
      <c r="T14">
        <v>13398.9012501898</v>
      </c>
      <c r="U14">
        <v>6699.4506250949398</v>
      </c>
      <c r="V14" t="s">
        <v>34</v>
      </c>
      <c r="W14">
        <v>2</v>
      </c>
      <c r="X14">
        <f t="shared" si="2"/>
        <v>0</v>
      </c>
      <c r="Y14">
        <v>157.02192400000001</v>
      </c>
      <c r="Z14">
        <v>78.510962000000006</v>
      </c>
      <c r="AA14" t="s">
        <v>34</v>
      </c>
      <c r="AB14">
        <v>13396.212401856499</v>
      </c>
      <c r="AC14">
        <v>6698.1062009282896</v>
      </c>
      <c r="AD14" t="s">
        <v>34</v>
      </c>
      <c r="AE14">
        <v>2</v>
      </c>
      <c r="AF14">
        <f t="shared" si="3"/>
        <v>0</v>
      </c>
      <c r="AG14">
        <v>44.252559300000001</v>
      </c>
      <c r="AH14">
        <v>22.126279650000001</v>
      </c>
      <c r="AI14" t="s">
        <v>34</v>
      </c>
      <c r="AJ14">
        <v>13404.2639781655</v>
      </c>
      <c r="AK14">
        <v>6702.1319890827599</v>
      </c>
      <c r="AL14" t="s">
        <v>34</v>
      </c>
      <c r="AM14">
        <v>2</v>
      </c>
      <c r="AN14">
        <f t="shared" si="4"/>
        <v>0</v>
      </c>
    </row>
    <row r="15" spans="1:43">
      <c r="A15">
        <v>88.269902999999999</v>
      </c>
      <c r="B15">
        <v>44.1349515</v>
      </c>
      <c r="C15" t="s">
        <v>34</v>
      </c>
      <c r="D15">
        <v>12192.4559914079</v>
      </c>
      <c r="E15">
        <v>6096.22799570397</v>
      </c>
      <c r="F15" t="s">
        <v>34</v>
      </c>
      <c r="G15">
        <v>2</v>
      </c>
      <c r="H15">
        <f t="shared" si="0"/>
        <v>0</v>
      </c>
      <c r="I15">
        <v>63.750028499999999</v>
      </c>
      <c r="J15">
        <v>31.87501425</v>
      </c>
      <c r="K15" t="s">
        <v>34</v>
      </c>
      <c r="L15">
        <v>12201.3216335791</v>
      </c>
      <c r="M15">
        <v>6100.6608167895602</v>
      </c>
      <c r="N15" t="s">
        <v>34</v>
      </c>
      <c r="O15">
        <v>2</v>
      </c>
      <c r="P15">
        <f t="shared" si="1"/>
        <v>0</v>
      </c>
      <c r="Q15">
        <v>47.167666799999999</v>
      </c>
      <c r="R15">
        <v>23.5838334</v>
      </c>
      <c r="S15" t="s">
        <v>34</v>
      </c>
      <c r="T15">
        <v>12184.9769867253</v>
      </c>
      <c r="U15">
        <v>6092.48849336269</v>
      </c>
      <c r="V15" t="s">
        <v>34</v>
      </c>
      <c r="W15">
        <v>2</v>
      </c>
      <c r="X15">
        <f t="shared" si="2"/>
        <v>0</v>
      </c>
      <c r="Y15">
        <v>145.90127269999999</v>
      </c>
      <c r="Z15">
        <v>72.950636349999996</v>
      </c>
      <c r="AA15" t="s">
        <v>34</v>
      </c>
      <c r="AB15">
        <v>12195.291300694</v>
      </c>
      <c r="AC15">
        <v>6097.6456503470399</v>
      </c>
      <c r="AD15" t="s">
        <v>34</v>
      </c>
      <c r="AE15">
        <v>2</v>
      </c>
      <c r="AF15">
        <f t="shared" si="3"/>
        <v>0</v>
      </c>
      <c r="AG15">
        <v>52.952662199999999</v>
      </c>
      <c r="AH15">
        <v>26.476331099999999</v>
      </c>
      <c r="AI15" t="s">
        <v>34</v>
      </c>
      <c r="AJ15">
        <v>12188.3134416906</v>
      </c>
      <c r="AK15">
        <v>6094.1567208453098</v>
      </c>
      <c r="AL15" t="s">
        <v>34</v>
      </c>
      <c r="AM15">
        <v>2</v>
      </c>
      <c r="AN15">
        <f t="shared" si="4"/>
        <v>0</v>
      </c>
    </row>
    <row r="16" spans="1:43">
      <c r="A16">
        <v>86.553592499999993</v>
      </c>
      <c r="B16">
        <v>43.276796249999997</v>
      </c>
      <c r="C16" t="s">
        <v>34</v>
      </c>
      <c r="D16">
        <v>12062.290276514799</v>
      </c>
      <c r="E16">
        <v>6031.1451382573996</v>
      </c>
      <c r="F16" t="s">
        <v>34</v>
      </c>
      <c r="G16">
        <v>2</v>
      </c>
      <c r="H16">
        <f t="shared" si="0"/>
        <v>1</v>
      </c>
      <c r="I16">
        <v>62.164180699999903</v>
      </c>
      <c r="J16">
        <v>31.082090349999898</v>
      </c>
      <c r="K16" t="s">
        <v>34</v>
      </c>
      <c r="L16">
        <v>12065.953065125101</v>
      </c>
      <c r="M16">
        <v>6032.9765325625704</v>
      </c>
      <c r="N16" t="s">
        <v>34</v>
      </c>
      <c r="O16">
        <v>2</v>
      </c>
      <c r="P16">
        <f t="shared" si="1"/>
        <v>1</v>
      </c>
      <c r="Q16">
        <v>53.239657899999997</v>
      </c>
      <c r="R16">
        <v>26.619828949999999</v>
      </c>
      <c r="S16" t="s">
        <v>34</v>
      </c>
      <c r="T16">
        <v>12061.0665860561</v>
      </c>
      <c r="U16">
        <v>6030.5332930280501</v>
      </c>
      <c r="V16" t="s">
        <v>34</v>
      </c>
      <c r="W16">
        <v>2</v>
      </c>
      <c r="X16">
        <f t="shared" si="2"/>
        <v>1</v>
      </c>
      <c r="Y16">
        <v>142.77385050000001</v>
      </c>
      <c r="Z16">
        <v>71.386925250000004</v>
      </c>
      <c r="AA16" t="s">
        <v>34</v>
      </c>
      <c r="AB16">
        <v>12072.0487426418</v>
      </c>
      <c r="AC16">
        <v>6036.0243713209002</v>
      </c>
      <c r="AD16" t="s">
        <v>34</v>
      </c>
      <c r="AE16">
        <v>2</v>
      </c>
      <c r="AF16">
        <f t="shared" si="3"/>
        <v>1</v>
      </c>
      <c r="AG16">
        <v>39.743032999999997</v>
      </c>
      <c r="AH16">
        <v>19.871516499999998</v>
      </c>
      <c r="AI16" t="s">
        <v>34</v>
      </c>
      <c r="AJ16">
        <v>12069.3159480554</v>
      </c>
      <c r="AK16">
        <v>6034.6579740277302</v>
      </c>
      <c r="AL16" t="s">
        <v>34</v>
      </c>
      <c r="AM16">
        <v>2</v>
      </c>
      <c r="AN16">
        <f t="shared" si="4"/>
        <v>1</v>
      </c>
    </row>
    <row r="17" spans="1:40">
      <c r="A17">
        <v>27.964556999999999</v>
      </c>
      <c r="B17">
        <v>13.9822785</v>
      </c>
      <c r="C17" t="s">
        <v>34</v>
      </c>
      <c r="D17">
        <v>3406.7723254195598</v>
      </c>
      <c r="E17">
        <v>1703.3861627097799</v>
      </c>
      <c r="F17" t="s">
        <v>34</v>
      </c>
      <c r="G17">
        <v>1</v>
      </c>
      <c r="H17">
        <f t="shared" si="0"/>
        <v>1</v>
      </c>
      <c r="I17">
        <v>15.309479700000001</v>
      </c>
      <c r="J17">
        <v>7.6547398500000003</v>
      </c>
      <c r="K17" t="s">
        <v>34</v>
      </c>
      <c r="L17">
        <v>3408.3698722351401</v>
      </c>
      <c r="M17">
        <v>1704.18493611757</v>
      </c>
      <c r="N17" t="s">
        <v>34</v>
      </c>
      <c r="O17">
        <v>1</v>
      </c>
      <c r="P17">
        <f t="shared" si="1"/>
        <v>0</v>
      </c>
      <c r="Q17">
        <v>13.9613903999999</v>
      </c>
      <c r="R17">
        <v>6.9806951999999898</v>
      </c>
      <c r="S17" t="s">
        <v>34</v>
      </c>
      <c r="T17">
        <v>3401.7476852339701</v>
      </c>
      <c r="U17">
        <v>1700.87384261698</v>
      </c>
      <c r="V17" t="s">
        <v>34</v>
      </c>
      <c r="W17">
        <v>1</v>
      </c>
      <c r="X17">
        <f t="shared" si="2"/>
        <v>1</v>
      </c>
      <c r="Y17">
        <v>44.664725500000003</v>
      </c>
      <c r="Z17">
        <v>22.332362750000001</v>
      </c>
      <c r="AA17" t="s">
        <v>34</v>
      </c>
      <c r="AB17">
        <v>3411.9694255797099</v>
      </c>
      <c r="AC17">
        <v>1705.9847127898499</v>
      </c>
      <c r="AD17" t="s">
        <v>34</v>
      </c>
      <c r="AE17">
        <v>1</v>
      </c>
      <c r="AF17">
        <f t="shared" si="3"/>
        <v>1</v>
      </c>
      <c r="AG17">
        <v>15.091451599999999</v>
      </c>
      <c r="AH17">
        <v>7.5457257999999996</v>
      </c>
      <c r="AI17" t="s">
        <v>34</v>
      </c>
      <c r="AJ17">
        <v>3406.1567304964101</v>
      </c>
      <c r="AK17">
        <v>1703.0783652482</v>
      </c>
      <c r="AL17" t="s">
        <v>34</v>
      </c>
      <c r="AM17">
        <v>1</v>
      </c>
      <c r="AN17">
        <f t="shared" si="4"/>
        <v>1</v>
      </c>
    </row>
    <row r="18" spans="1:40">
      <c r="A18">
        <v>32.014679800000003</v>
      </c>
      <c r="B18">
        <v>32.014679800000003</v>
      </c>
      <c r="C18" t="s">
        <v>34</v>
      </c>
      <c r="D18">
        <v>11695.0114412111</v>
      </c>
      <c r="E18">
        <v>11695.0114412111</v>
      </c>
      <c r="F18" t="s">
        <v>34</v>
      </c>
      <c r="G18">
        <v>4</v>
      </c>
      <c r="H18">
        <f t="shared" si="0"/>
        <v>1</v>
      </c>
      <c r="I18">
        <v>28.226638300000001</v>
      </c>
      <c r="J18">
        <v>28.226638300000001</v>
      </c>
      <c r="K18" t="s">
        <v>34</v>
      </c>
      <c r="L18">
        <v>2343.08250742051</v>
      </c>
      <c r="M18">
        <v>2343.08250742051</v>
      </c>
      <c r="N18" t="s">
        <v>34</v>
      </c>
      <c r="O18">
        <v>1</v>
      </c>
      <c r="P18">
        <f t="shared" si="1"/>
        <v>0</v>
      </c>
      <c r="Q18">
        <v>25.3864141</v>
      </c>
      <c r="R18">
        <v>25.3864141</v>
      </c>
      <c r="S18" t="s">
        <v>34</v>
      </c>
      <c r="T18">
        <v>11538.5798851646</v>
      </c>
      <c r="U18">
        <v>11538.5798851646</v>
      </c>
      <c r="V18" t="s">
        <v>34</v>
      </c>
      <c r="W18">
        <v>4</v>
      </c>
      <c r="X18">
        <f t="shared" si="2"/>
        <v>1</v>
      </c>
      <c r="Y18">
        <v>27.152048499999999</v>
      </c>
      <c r="Z18">
        <v>27.152048499999999</v>
      </c>
      <c r="AA18" t="s">
        <v>34</v>
      </c>
      <c r="AB18">
        <v>11524.657418087099</v>
      </c>
      <c r="AC18">
        <v>11524.657418087099</v>
      </c>
      <c r="AD18" t="s">
        <v>34</v>
      </c>
      <c r="AE18">
        <v>4</v>
      </c>
      <c r="AF18">
        <f t="shared" si="3"/>
        <v>1</v>
      </c>
      <c r="AG18">
        <v>26.9490193</v>
      </c>
      <c r="AH18">
        <v>26.9490193</v>
      </c>
      <c r="AI18" t="s">
        <v>34</v>
      </c>
      <c r="AJ18">
        <v>11586.986979076401</v>
      </c>
      <c r="AK18">
        <v>11586.986979076401</v>
      </c>
      <c r="AL18" t="s">
        <v>34</v>
      </c>
      <c r="AM18">
        <v>4</v>
      </c>
      <c r="AN18">
        <f t="shared" si="4"/>
        <v>1</v>
      </c>
    </row>
    <row r="19" spans="1:40">
      <c r="A19">
        <v>30.173571299999999</v>
      </c>
      <c r="B19">
        <v>7.5433928249999997</v>
      </c>
      <c r="C19" t="s">
        <v>34</v>
      </c>
      <c r="D19">
        <v>3382.6135287744701</v>
      </c>
      <c r="E19">
        <v>845.653382193619</v>
      </c>
      <c r="F19" t="s">
        <v>34</v>
      </c>
      <c r="G19">
        <v>1</v>
      </c>
      <c r="H19">
        <f t="shared" si="0"/>
        <v>1</v>
      </c>
      <c r="I19">
        <v>10.0814699</v>
      </c>
      <c r="J19">
        <v>10.0814699</v>
      </c>
      <c r="K19" t="s">
        <v>34</v>
      </c>
      <c r="L19">
        <v>3315.0963234586402</v>
      </c>
      <c r="M19">
        <v>3315.0963234586402</v>
      </c>
      <c r="N19" t="s">
        <v>34</v>
      </c>
      <c r="O19">
        <v>1</v>
      </c>
      <c r="P19">
        <f t="shared" si="1"/>
        <v>1</v>
      </c>
      <c r="Q19">
        <v>12.108429099999899</v>
      </c>
      <c r="R19">
        <v>3.0271072749999899</v>
      </c>
      <c r="S19" t="s">
        <v>34</v>
      </c>
      <c r="T19">
        <v>3419.4687554176598</v>
      </c>
      <c r="U19">
        <v>854.86718885441496</v>
      </c>
      <c r="V19" t="s">
        <v>34</v>
      </c>
      <c r="W19">
        <v>1</v>
      </c>
      <c r="X19">
        <f t="shared" si="2"/>
        <v>1</v>
      </c>
      <c r="Y19">
        <v>41.345029099999998</v>
      </c>
      <c r="Z19">
        <v>10.336257274999999</v>
      </c>
      <c r="AA19" t="s">
        <v>34</v>
      </c>
      <c r="AB19">
        <v>3466.2364671772202</v>
      </c>
      <c r="AC19">
        <v>866.55911679430596</v>
      </c>
      <c r="AD19" t="s">
        <v>34</v>
      </c>
      <c r="AE19">
        <v>1</v>
      </c>
      <c r="AF19">
        <f t="shared" si="3"/>
        <v>1</v>
      </c>
      <c r="AG19">
        <v>13.9997966</v>
      </c>
      <c r="AH19">
        <v>3.49994915</v>
      </c>
      <c r="AI19" t="s">
        <v>34</v>
      </c>
      <c r="AJ19">
        <v>3424.7204003316801</v>
      </c>
      <c r="AK19">
        <v>856.18010008292003</v>
      </c>
      <c r="AL19" t="s">
        <v>34</v>
      </c>
      <c r="AM19">
        <v>1</v>
      </c>
      <c r="AN19">
        <f t="shared" si="4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M67"/>
  <sheetViews>
    <sheetView topLeftCell="B1" workbookViewId="0">
      <selection activeCell="M12" sqref="M12"/>
    </sheetView>
  </sheetViews>
  <sheetFormatPr defaultRowHeight="16.5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2" max="12" width="21.375" customWidth="1"/>
    <col min="13" max="13" width="16.5" customWidth="1"/>
  </cols>
  <sheetData>
    <row r="1" spans="1:1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L1" s="4" t="s">
        <v>32</v>
      </c>
      <c r="M1" s="5"/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G2" t="str">
        <f>SUBSTITUTE(A2, "ms", "")</f>
        <v>2.83</v>
      </c>
      <c r="H2" s="10">
        <v>2.83</v>
      </c>
      <c r="I2">
        <f>IF(H2&gt;60, 1, 0)</f>
        <v>0</v>
      </c>
      <c r="L2" s="6" t="s">
        <v>14</v>
      </c>
      <c r="M2" s="6">
        <v>67</v>
      </c>
    </row>
    <row r="3" spans="1:13">
      <c r="A3" t="s">
        <v>40</v>
      </c>
      <c r="B3" t="s">
        <v>41</v>
      </c>
      <c r="C3" t="s">
        <v>42</v>
      </c>
      <c r="D3" t="s">
        <v>43</v>
      </c>
      <c r="E3" t="s">
        <v>39</v>
      </c>
      <c r="G3" t="str">
        <f t="shared" ref="G3:G66" si="0">SUBSTITUTE(A3, "ms", "")</f>
        <v>2.79</v>
      </c>
      <c r="H3" s="10">
        <v>2.79</v>
      </c>
      <c r="I3">
        <f t="shared" ref="I3:I66" si="1">IF(H3&gt;60, 1, 0)</f>
        <v>0</v>
      </c>
      <c r="L3" s="6" t="s">
        <v>15</v>
      </c>
      <c r="M3" s="6">
        <v>66</v>
      </c>
    </row>
    <row r="4" spans="1:13">
      <c r="A4" t="s">
        <v>44</v>
      </c>
      <c r="B4" t="s">
        <v>45</v>
      </c>
      <c r="C4" t="s">
        <v>46</v>
      </c>
      <c r="D4" t="s">
        <v>47</v>
      </c>
      <c r="E4" t="s">
        <v>48</v>
      </c>
      <c r="G4" t="str">
        <f t="shared" si="0"/>
        <v>3.00</v>
      </c>
      <c r="H4" s="10">
        <v>3</v>
      </c>
      <c r="I4">
        <f t="shared" si="1"/>
        <v>0</v>
      </c>
      <c r="L4" s="6"/>
      <c r="M4" s="6"/>
    </row>
    <row r="5" spans="1:13">
      <c r="A5" t="s">
        <v>49</v>
      </c>
      <c r="B5" t="s">
        <v>50</v>
      </c>
      <c r="C5" t="s">
        <v>51</v>
      </c>
      <c r="D5" t="s">
        <v>52</v>
      </c>
      <c r="E5" t="s">
        <v>53</v>
      </c>
      <c r="G5" t="str">
        <f t="shared" si="0"/>
        <v>4.96s</v>
      </c>
      <c r="H5">
        <v>4960</v>
      </c>
      <c r="I5">
        <f t="shared" si="1"/>
        <v>1</v>
      </c>
      <c r="L5" s="6" t="s">
        <v>6</v>
      </c>
      <c r="M5" s="6">
        <f>AVERAGE(H2:H1481)</f>
        <v>1582.4569696969704</v>
      </c>
    </row>
    <row r="6" spans="1:13">
      <c r="A6" t="s">
        <v>54</v>
      </c>
      <c r="B6" t="s">
        <v>55</v>
      </c>
      <c r="C6" t="s">
        <v>56</v>
      </c>
      <c r="D6" t="s">
        <v>57</v>
      </c>
      <c r="E6" t="s">
        <v>53</v>
      </c>
      <c r="G6" t="str">
        <f t="shared" si="0"/>
        <v>2.90</v>
      </c>
      <c r="H6" s="10">
        <v>2.9</v>
      </c>
      <c r="I6">
        <f t="shared" si="1"/>
        <v>0</v>
      </c>
      <c r="L6" s="6"/>
      <c r="M6" s="6"/>
    </row>
    <row r="7" spans="1:13">
      <c r="A7" t="s">
        <v>58</v>
      </c>
      <c r="B7" t="s">
        <v>59</v>
      </c>
      <c r="C7" t="s">
        <v>60</v>
      </c>
      <c r="D7" t="s">
        <v>61</v>
      </c>
      <c r="E7" t="s">
        <v>53</v>
      </c>
      <c r="G7" t="str">
        <f t="shared" si="0"/>
        <v>2.82</v>
      </c>
      <c r="H7" s="10">
        <v>2.82</v>
      </c>
      <c r="I7">
        <f t="shared" si="1"/>
        <v>0</v>
      </c>
      <c r="L7" s="6" t="s">
        <v>7</v>
      </c>
      <c r="M7" s="6">
        <f>SUM(I2:I1481)</f>
        <v>32</v>
      </c>
    </row>
    <row r="8" spans="1:13">
      <c r="A8" t="s">
        <v>62</v>
      </c>
      <c r="B8" t="s">
        <v>63</v>
      </c>
      <c r="C8" t="s">
        <v>64</v>
      </c>
      <c r="D8" t="s">
        <v>65</v>
      </c>
      <c r="E8" t="s">
        <v>66</v>
      </c>
      <c r="G8" t="str">
        <f t="shared" si="0"/>
        <v>8.52s</v>
      </c>
      <c r="H8">
        <v>8520</v>
      </c>
      <c r="I8">
        <f t="shared" si="1"/>
        <v>1</v>
      </c>
      <c r="L8" s="6" t="s">
        <v>8</v>
      </c>
      <c r="M8" s="6">
        <f>(M7/(M3*5))*100</f>
        <v>9.6969696969696972</v>
      </c>
    </row>
    <row r="9" spans="1:13">
      <c r="A9" t="s">
        <v>67</v>
      </c>
      <c r="B9" t="s">
        <v>68</v>
      </c>
      <c r="C9" t="s">
        <v>69</v>
      </c>
      <c r="D9" t="s">
        <v>70</v>
      </c>
      <c r="E9" t="s">
        <v>71</v>
      </c>
      <c r="G9" t="str">
        <f t="shared" si="0"/>
        <v>3.49</v>
      </c>
      <c r="H9" s="10">
        <v>3.49</v>
      </c>
      <c r="I9">
        <f t="shared" si="1"/>
        <v>0</v>
      </c>
    </row>
    <row r="10" spans="1:13">
      <c r="A10" t="s">
        <v>67</v>
      </c>
      <c r="B10" t="s">
        <v>72</v>
      </c>
      <c r="C10" t="s">
        <v>73</v>
      </c>
      <c r="D10" t="s">
        <v>74</v>
      </c>
      <c r="E10" t="s">
        <v>71</v>
      </c>
      <c r="G10" t="str">
        <f t="shared" si="0"/>
        <v>3.49</v>
      </c>
      <c r="H10" s="10">
        <v>3.49</v>
      </c>
      <c r="I10">
        <f t="shared" si="1"/>
        <v>0</v>
      </c>
    </row>
    <row r="11" spans="1:13">
      <c r="A11" t="s">
        <v>75</v>
      </c>
      <c r="B11" t="s">
        <v>76</v>
      </c>
      <c r="C11" t="s">
        <v>51</v>
      </c>
      <c r="D11" t="s">
        <v>77</v>
      </c>
      <c r="E11" t="s">
        <v>78</v>
      </c>
      <c r="G11" t="str">
        <f t="shared" si="0"/>
        <v>6.08s</v>
      </c>
      <c r="H11">
        <v>6080</v>
      </c>
      <c r="I11">
        <f t="shared" si="1"/>
        <v>1</v>
      </c>
    </row>
    <row r="12" spans="1:13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G12" t="str">
        <f t="shared" si="0"/>
        <v>4.83</v>
      </c>
      <c r="H12" s="10">
        <v>4.83</v>
      </c>
      <c r="I12">
        <f t="shared" si="1"/>
        <v>0</v>
      </c>
    </row>
    <row r="13" spans="1:13">
      <c r="A13" t="s">
        <v>84</v>
      </c>
      <c r="B13" t="s">
        <v>85</v>
      </c>
      <c r="C13" t="s">
        <v>86</v>
      </c>
      <c r="D13" t="s">
        <v>87</v>
      </c>
      <c r="E13" t="s">
        <v>83</v>
      </c>
      <c r="G13" t="str">
        <f t="shared" si="0"/>
        <v>4.54</v>
      </c>
      <c r="H13" s="10">
        <v>4.54</v>
      </c>
      <c r="I13">
        <f t="shared" si="1"/>
        <v>0</v>
      </c>
    </row>
    <row r="14" spans="1:13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G14" t="str">
        <f t="shared" si="0"/>
        <v>1.38s</v>
      </c>
      <c r="H14">
        <v>1380</v>
      </c>
      <c r="I14">
        <f t="shared" si="1"/>
        <v>1</v>
      </c>
    </row>
    <row r="15" spans="1:13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G15" t="str">
        <f t="shared" si="0"/>
        <v>5.15</v>
      </c>
      <c r="H15" s="10">
        <v>5.15</v>
      </c>
      <c r="I15">
        <f t="shared" si="1"/>
        <v>0</v>
      </c>
    </row>
    <row r="16" spans="1:13">
      <c r="A16" t="s">
        <v>98</v>
      </c>
      <c r="B16" t="s">
        <v>99</v>
      </c>
      <c r="C16" t="s">
        <v>100</v>
      </c>
      <c r="D16" t="s">
        <v>101</v>
      </c>
      <c r="E16" t="s">
        <v>97</v>
      </c>
      <c r="G16" t="str">
        <f t="shared" si="0"/>
        <v>5.58</v>
      </c>
      <c r="H16" s="10">
        <v>5.58</v>
      </c>
      <c r="I16">
        <f t="shared" si="1"/>
        <v>0</v>
      </c>
    </row>
    <row r="17" spans="1:9">
      <c r="A17" t="s">
        <v>102</v>
      </c>
      <c r="B17" t="s">
        <v>103</v>
      </c>
      <c r="C17" t="s">
        <v>104</v>
      </c>
      <c r="D17" t="s">
        <v>105</v>
      </c>
      <c r="E17" t="s">
        <v>106</v>
      </c>
      <c r="G17" t="str">
        <f t="shared" si="0"/>
        <v>9.75</v>
      </c>
      <c r="H17" s="10">
        <v>9.75</v>
      </c>
      <c r="I17">
        <f t="shared" si="1"/>
        <v>0</v>
      </c>
    </row>
    <row r="18" spans="1:9">
      <c r="A18" t="s">
        <v>107</v>
      </c>
      <c r="B18" t="s">
        <v>108</v>
      </c>
      <c r="C18" t="s">
        <v>109</v>
      </c>
      <c r="D18" t="s">
        <v>110</v>
      </c>
      <c r="E18" t="s">
        <v>111</v>
      </c>
      <c r="G18" t="str">
        <f t="shared" si="0"/>
        <v>4.34s</v>
      </c>
      <c r="H18">
        <v>4340</v>
      </c>
      <c r="I18">
        <f t="shared" si="1"/>
        <v>1</v>
      </c>
    </row>
    <row r="19" spans="1:9">
      <c r="A19" t="s">
        <v>112</v>
      </c>
      <c r="B19" t="s">
        <v>113</v>
      </c>
      <c r="C19" t="s">
        <v>114</v>
      </c>
      <c r="D19" t="s">
        <v>115</v>
      </c>
      <c r="E19" t="s">
        <v>106</v>
      </c>
      <c r="G19" t="str">
        <f t="shared" si="0"/>
        <v>9.20</v>
      </c>
      <c r="H19" s="10">
        <v>9.1999999999999993</v>
      </c>
      <c r="I19">
        <f t="shared" si="1"/>
        <v>0</v>
      </c>
    </row>
    <row r="20" spans="1:9">
      <c r="A20" t="s">
        <v>116</v>
      </c>
      <c r="B20" t="s">
        <v>117</v>
      </c>
      <c r="C20" t="s">
        <v>118</v>
      </c>
      <c r="D20" t="s">
        <v>119</v>
      </c>
      <c r="E20" t="s">
        <v>120</v>
      </c>
      <c r="G20" t="str">
        <f t="shared" si="0"/>
        <v>1.29s</v>
      </c>
      <c r="H20">
        <v>1290</v>
      </c>
      <c r="I20">
        <f t="shared" si="1"/>
        <v>1</v>
      </c>
    </row>
    <row r="21" spans="1:9">
      <c r="A21" t="s">
        <v>121</v>
      </c>
      <c r="B21" t="s">
        <v>122</v>
      </c>
      <c r="C21" t="s">
        <v>123</v>
      </c>
      <c r="D21" t="s">
        <v>124</v>
      </c>
      <c r="E21" t="s">
        <v>120</v>
      </c>
      <c r="G21" t="str">
        <f t="shared" si="0"/>
        <v>1.04s</v>
      </c>
      <c r="H21">
        <v>1040</v>
      </c>
      <c r="I21">
        <f t="shared" si="1"/>
        <v>1</v>
      </c>
    </row>
    <row r="22" spans="1:9">
      <c r="A22" t="s">
        <v>125</v>
      </c>
      <c r="B22" t="s">
        <v>126</v>
      </c>
      <c r="C22" t="s">
        <v>127</v>
      </c>
      <c r="D22" t="s">
        <v>128</v>
      </c>
      <c r="E22" t="s">
        <v>129</v>
      </c>
      <c r="G22" t="str">
        <f t="shared" si="0"/>
        <v>7.62s</v>
      </c>
      <c r="H22" s="10">
        <v>7620</v>
      </c>
      <c r="I22">
        <f t="shared" si="1"/>
        <v>1</v>
      </c>
    </row>
    <row r="23" spans="1:9">
      <c r="A23" t="s">
        <v>130</v>
      </c>
      <c r="B23" t="s">
        <v>131</v>
      </c>
      <c r="C23" t="s">
        <v>132</v>
      </c>
      <c r="D23" t="s">
        <v>133</v>
      </c>
      <c r="E23" t="s">
        <v>134</v>
      </c>
      <c r="G23" t="str">
        <f t="shared" si="0"/>
        <v>2.02s</v>
      </c>
      <c r="H23">
        <v>2020</v>
      </c>
      <c r="I23">
        <f t="shared" si="1"/>
        <v>1</v>
      </c>
    </row>
    <row r="24" spans="1:9">
      <c r="A24" t="s">
        <v>135</v>
      </c>
      <c r="B24" t="s">
        <v>136</v>
      </c>
      <c r="C24" t="s">
        <v>137</v>
      </c>
      <c r="D24" t="s">
        <v>138</v>
      </c>
      <c r="E24" t="s">
        <v>139</v>
      </c>
      <c r="G24" t="str">
        <f t="shared" si="0"/>
        <v>2.41s</v>
      </c>
      <c r="H24">
        <v>2410</v>
      </c>
      <c r="I24">
        <f t="shared" si="1"/>
        <v>1</v>
      </c>
    </row>
    <row r="25" spans="1:9">
      <c r="A25" t="s">
        <v>140</v>
      </c>
      <c r="B25" t="s">
        <v>141</v>
      </c>
      <c r="C25" t="s">
        <v>142</v>
      </c>
      <c r="D25" t="s">
        <v>143</v>
      </c>
      <c r="E25" t="s">
        <v>144</v>
      </c>
      <c r="G25" t="str">
        <f t="shared" si="0"/>
        <v>2.27s</v>
      </c>
      <c r="H25">
        <v>2270</v>
      </c>
      <c r="I25">
        <f t="shared" si="1"/>
        <v>1</v>
      </c>
    </row>
    <row r="26" spans="1:9">
      <c r="A26" t="s">
        <v>145</v>
      </c>
      <c r="B26" t="s">
        <v>146</v>
      </c>
      <c r="C26" t="s">
        <v>147</v>
      </c>
      <c r="D26" t="s">
        <v>148</v>
      </c>
      <c r="E26" t="s">
        <v>149</v>
      </c>
      <c r="G26" t="str">
        <f t="shared" si="0"/>
        <v>14.21s</v>
      </c>
      <c r="H26">
        <v>14210</v>
      </c>
      <c r="I26">
        <f t="shared" si="1"/>
        <v>1</v>
      </c>
    </row>
    <row r="27" spans="1:9">
      <c r="A27" t="s">
        <v>150</v>
      </c>
      <c r="B27" t="s">
        <v>151</v>
      </c>
      <c r="C27" t="s">
        <v>152</v>
      </c>
      <c r="D27" t="s">
        <v>153</v>
      </c>
      <c r="E27" t="s">
        <v>154</v>
      </c>
      <c r="G27" t="str">
        <f t="shared" si="0"/>
        <v>1.88s</v>
      </c>
      <c r="H27">
        <v>1880</v>
      </c>
      <c r="I27">
        <f t="shared" si="1"/>
        <v>1</v>
      </c>
    </row>
    <row r="28" spans="1:9">
      <c r="A28" t="s">
        <v>155</v>
      </c>
      <c r="B28" t="s">
        <v>156</v>
      </c>
      <c r="C28" t="s">
        <v>157</v>
      </c>
      <c r="D28" t="s">
        <v>158</v>
      </c>
      <c r="E28" t="s">
        <v>120</v>
      </c>
      <c r="G28" t="str">
        <f t="shared" si="0"/>
        <v>2.57s</v>
      </c>
      <c r="H28">
        <v>2570</v>
      </c>
      <c r="I28">
        <f t="shared" si="1"/>
        <v>1</v>
      </c>
    </row>
    <row r="29" spans="1:9">
      <c r="A29" t="s">
        <v>159</v>
      </c>
      <c r="B29" t="s">
        <v>160</v>
      </c>
      <c r="C29" t="s">
        <v>161</v>
      </c>
      <c r="D29" t="s">
        <v>162</v>
      </c>
      <c r="E29" t="s">
        <v>163</v>
      </c>
      <c r="G29" t="str">
        <f t="shared" si="0"/>
        <v>1.46s</v>
      </c>
      <c r="H29">
        <v>1460</v>
      </c>
      <c r="I29">
        <f t="shared" si="1"/>
        <v>1</v>
      </c>
    </row>
    <row r="30" spans="1:9">
      <c r="A30" t="s">
        <v>164</v>
      </c>
      <c r="B30" t="s">
        <v>165</v>
      </c>
      <c r="C30" t="s">
        <v>166</v>
      </c>
      <c r="D30" t="s">
        <v>167</v>
      </c>
      <c r="E30" t="s">
        <v>97</v>
      </c>
      <c r="G30" t="str">
        <f t="shared" si="0"/>
        <v>7.40s</v>
      </c>
      <c r="H30">
        <v>7400</v>
      </c>
      <c r="I30">
        <f t="shared" si="1"/>
        <v>1</v>
      </c>
    </row>
    <row r="31" spans="1:9">
      <c r="A31" t="s">
        <v>168</v>
      </c>
      <c r="B31" t="s">
        <v>169</v>
      </c>
      <c r="C31" t="s">
        <v>170</v>
      </c>
      <c r="D31" t="s">
        <v>171</v>
      </c>
      <c r="E31" t="s">
        <v>154</v>
      </c>
      <c r="G31" t="str">
        <f t="shared" si="0"/>
        <v>1.14s</v>
      </c>
      <c r="H31">
        <v>1140</v>
      </c>
      <c r="I31">
        <f t="shared" si="1"/>
        <v>1</v>
      </c>
    </row>
    <row r="32" spans="1:9">
      <c r="A32" t="s">
        <v>172</v>
      </c>
      <c r="B32" t="s">
        <v>173</v>
      </c>
      <c r="C32" t="s">
        <v>174</v>
      </c>
      <c r="D32" t="s">
        <v>175</v>
      </c>
      <c r="E32" t="s">
        <v>176</v>
      </c>
      <c r="G32" t="str">
        <f t="shared" si="0"/>
        <v>62.66</v>
      </c>
      <c r="H32" s="10">
        <v>62.66</v>
      </c>
      <c r="I32">
        <f t="shared" si="1"/>
        <v>1</v>
      </c>
    </row>
    <row r="33" spans="1:9">
      <c r="A33" t="s">
        <v>177</v>
      </c>
      <c r="B33" t="s">
        <v>178</v>
      </c>
      <c r="C33" t="s">
        <v>179</v>
      </c>
      <c r="D33" t="s">
        <v>180</v>
      </c>
      <c r="E33" t="s">
        <v>176</v>
      </c>
      <c r="G33" t="str">
        <f t="shared" si="0"/>
        <v>36.05</v>
      </c>
      <c r="H33" s="10">
        <v>36.049999999999997</v>
      </c>
      <c r="I33">
        <f t="shared" si="1"/>
        <v>0</v>
      </c>
    </row>
    <row r="34" spans="1:9">
      <c r="A34" t="s">
        <v>181</v>
      </c>
      <c r="B34" t="s">
        <v>182</v>
      </c>
      <c r="C34" t="s">
        <v>183</v>
      </c>
      <c r="D34" t="s">
        <v>184</v>
      </c>
      <c r="E34" t="s">
        <v>129</v>
      </c>
      <c r="G34" t="str">
        <f t="shared" si="0"/>
        <v>611.88</v>
      </c>
      <c r="H34" s="10">
        <v>611.88</v>
      </c>
      <c r="I34">
        <f t="shared" si="1"/>
        <v>1</v>
      </c>
    </row>
    <row r="35" spans="1:9">
      <c r="A35" t="s">
        <v>185</v>
      </c>
      <c r="B35" t="s">
        <v>186</v>
      </c>
      <c r="C35" t="s">
        <v>187</v>
      </c>
      <c r="D35" t="s">
        <v>188</v>
      </c>
      <c r="E35" t="s">
        <v>189</v>
      </c>
      <c r="G35" t="str">
        <f t="shared" si="0"/>
        <v>23.41</v>
      </c>
      <c r="H35" s="10">
        <v>23.41</v>
      </c>
      <c r="I35">
        <f t="shared" si="1"/>
        <v>0</v>
      </c>
    </row>
    <row r="36" spans="1:9">
      <c r="A36" t="s">
        <v>190</v>
      </c>
      <c r="B36" t="s">
        <v>191</v>
      </c>
      <c r="C36" t="s">
        <v>192</v>
      </c>
      <c r="D36" t="s">
        <v>193</v>
      </c>
      <c r="E36" t="s">
        <v>189</v>
      </c>
      <c r="G36" t="str">
        <f t="shared" si="0"/>
        <v>69.36</v>
      </c>
      <c r="H36" s="10">
        <v>69.36</v>
      </c>
      <c r="I36">
        <f t="shared" si="1"/>
        <v>1</v>
      </c>
    </row>
    <row r="37" spans="1:9">
      <c r="A37" t="s">
        <v>194</v>
      </c>
      <c r="B37" t="s">
        <v>195</v>
      </c>
      <c r="C37" t="s">
        <v>196</v>
      </c>
      <c r="D37" t="s">
        <v>197</v>
      </c>
      <c r="E37" t="s">
        <v>189</v>
      </c>
      <c r="G37" t="str">
        <f t="shared" si="0"/>
        <v>44.92</v>
      </c>
      <c r="H37" s="10">
        <v>44.92</v>
      </c>
      <c r="I37">
        <f t="shared" si="1"/>
        <v>0</v>
      </c>
    </row>
    <row r="38" spans="1:9">
      <c r="A38" t="s">
        <v>198</v>
      </c>
      <c r="B38" t="s">
        <v>199</v>
      </c>
      <c r="C38" t="s">
        <v>200</v>
      </c>
      <c r="D38" t="s">
        <v>201</v>
      </c>
      <c r="E38" t="s">
        <v>163</v>
      </c>
      <c r="G38" t="str">
        <f t="shared" si="0"/>
        <v>664.21</v>
      </c>
      <c r="H38" s="10">
        <v>664.21</v>
      </c>
      <c r="I38">
        <f t="shared" si="1"/>
        <v>1</v>
      </c>
    </row>
    <row r="39" spans="1:9">
      <c r="A39" t="s">
        <v>202</v>
      </c>
      <c r="B39" t="s">
        <v>203</v>
      </c>
      <c r="C39" t="s">
        <v>204</v>
      </c>
      <c r="D39" t="s">
        <v>205</v>
      </c>
      <c r="E39" t="s">
        <v>206</v>
      </c>
      <c r="G39" t="str">
        <f t="shared" si="0"/>
        <v>6.36s</v>
      </c>
      <c r="H39">
        <v>6360</v>
      </c>
      <c r="I39">
        <f t="shared" si="1"/>
        <v>1</v>
      </c>
    </row>
    <row r="40" spans="1:9">
      <c r="A40" t="s">
        <v>207</v>
      </c>
      <c r="B40" t="s">
        <v>208</v>
      </c>
      <c r="C40" t="s">
        <v>209</v>
      </c>
      <c r="D40" t="s">
        <v>210</v>
      </c>
      <c r="E40" t="s">
        <v>139</v>
      </c>
      <c r="G40" t="str">
        <f t="shared" si="0"/>
        <v>599.11</v>
      </c>
      <c r="H40" s="10">
        <v>599.11</v>
      </c>
      <c r="I40">
        <f t="shared" si="1"/>
        <v>1</v>
      </c>
    </row>
    <row r="41" spans="1:9">
      <c r="A41" t="s">
        <v>211</v>
      </c>
      <c r="B41" t="s">
        <v>212</v>
      </c>
      <c r="C41" t="s">
        <v>213</v>
      </c>
      <c r="D41" t="s">
        <v>214</v>
      </c>
      <c r="E41" t="s">
        <v>120</v>
      </c>
      <c r="G41" t="str">
        <f t="shared" si="0"/>
        <v>1.03s</v>
      </c>
      <c r="H41">
        <v>1030</v>
      </c>
      <c r="I41">
        <f t="shared" si="1"/>
        <v>1</v>
      </c>
    </row>
    <row r="42" spans="1:9">
      <c r="A42" t="s">
        <v>215</v>
      </c>
      <c r="B42" t="s">
        <v>216</v>
      </c>
      <c r="C42" t="s">
        <v>217</v>
      </c>
      <c r="D42" t="s">
        <v>218</v>
      </c>
      <c r="E42" t="s">
        <v>163</v>
      </c>
      <c r="G42" t="str">
        <f t="shared" si="0"/>
        <v>708.50</v>
      </c>
      <c r="H42" s="10">
        <v>708.5</v>
      </c>
      <c r="I42">
        <f t="shared" si="1"/>
        <v>1</v>
      </c>
    </row>
    <row r="43" spans="1:9">
      <c r="A43" t="s">
        <v>219</v>
      </c>
      <c r="B43" t="s">
        <v>220</v>
      </c>
      <c r="C43" t="s">
        <v>221</v>
      </c>
      <c r="D43" t="s">
        <v>222</v>
      </c>
      <c r="E43" t="s">
        <v>163</v>
      </c>
      <c r="G43" t="str">
        <f t="shared" si="0"/>
        <v>604.87</v>
      </c>
      <c r="H43" s="10">
        <v>604.87</v>
      </c>
      <c r="I43">
        <f t="shared" si="1"/>
        <v>1</v>
      </c>
    </row>
    <row r="44" spans="1:9">
      <c r="A44" t="s">
        <v>223</v>
      </c>
      <c r="B44" t="s">
        <v>203</v>
      </c>
      <c r="C44" t="s">
        <v>51</v>
      </c>
      <c r="D44" t="s">
        <v>224</v>
      </c>
      <c r="E44" t="s">
        <v>78</v>
      </c>
      <c r="G44" t="str">
        <f t="shared" si="0"/>
        <v>7.22s</v>
      </c>
      <c r="H44">
        <v>7220</v>
      </c>
      <c r="I44">
        <f t="shared" si="1"/>
        <v>1</v>
      </c>
    </row>
    <row r="45" spans="1:9">
      <c r="A45" t="s">
        <v>225</v>
      </c>
      <c r="B45" t="s">
        <v>226</v>
      </c>
      <c r="C45" t="s">
        <v>227</v>
      </c>
      <c r="D45" t="s">
        <v>228</v>
      </c>
      <c r="E45" t="s">
        <v>97</v>
      </c>
      <c r="G45" t="str">
        <f t="shared" si="0"/>
        <v>5.99</v>
      </c>
      <c r="H45" s="10">
        <v>5.99</v>
      </c>
      <c r="I45">
        <f t="shared" si="1"/>
        <v>0</v>
      </c>
    </row>
    <row r="46" spans="1:9">
      <c r="A46" t="s">
        <v>229</v>
      </c>
      <c r="B46" t="s">
        <v>230</v>
      </c>
      <c r="C46" t="s">
        <v>231</v>
      </c>
      <c r="D46" t="s">
        <v>232</v>
      </c>
      <c r="E46" t="s">
        <v>97</v>
      </c>
      <c r="G46" t="str">
        <f t="shared" si="0"/>
        <v>4.69</v>
      </c>
      <c r="H46" s="10">
        <v>4.6900000000000004</v>
      </c>
      <c r="I46">
        <f t="shared" si="1"/>
        <v>0</v>
      </c>
    </row>
    <row r="47" spans="1:9">
      <c r="A47" t="s">
        <v>233</v>
      </c>
      <c r="B47" t="s">
        <v>234</v>
      </c>
      <c r="C47" t="s">
        <v>235</v>
      </c>
      <c r="D47" t="s">
        <v>236</v>
      </c>
      <c r="E47" t="s">
        <v>237</v>
      </c>
      <c r="G47" t="str">
        <f t="shared" si="0"/>
        <v>2.85</v>
      </c>
      <c r="H47" s="10">
        <v>2.85</v>
      </c>
      <c r="I47">
        <f t="shared" si="1"/>
        <v>0</v>
      </c>
    </row>
    <row r="48" spans="1:9">
      <c r="A48" t="s">
        <v>238</v>
      </c>
      <c r="B48" t="s">
        <v>239</v>
      </c>
      <c r="C48" t="s">
        <v>240</v>
      </c>
      <c r="D48" t="s">
        <v>241</v>
      </c>
      <c r="E48" t="s">
        <v>237</v>
      </c>
      <c r="G48" t="str">
        <f t="shared" si="0"/>
        <v>2.81</v>
      </c>
      <c r="H48" s="10">
        <v>2.81</v>
      </c>
      <c r="I48">
        <f t="shared" si="1"/>
        <v>0</v>
      </c>
    </row>
    <row r="49" spans="1:9">
      <c r="A49" t="s">
        <v>168</v>
      </c>
      <c r="B49" t="s">
        <v>242</v>
      </c>
      <c r="C49" t="s">
        <v>243</v>
      </c>
      <c r="D49" t="s">
        <v>244</v>
      </c>
      <c r="E49" t="s">
        <v>237</v>
      </c>
      <c r="G49" t="str">
        <f t="shared" si="0"/>
        <v>1.14s</v>
      </c>
      <c r="H49">
        <v>1140</v>
      </c>
      <c r="I49">
        <f t="shared" si="1"/>
        <v>1</v>
      </c>
    </row>
    <row r="50" spans="1:9">
      <c r="A50" t="s">
        <v>245</v>
      </c>
      <c r="B50" t="s">
        <v>246</v>
      </c>
      <c r="C50" t="s">
        <v>247</v>
      </c>
      <c r="D50" t="s">
        <v>248</v>
      </c>
      <c r="E50" t="s">
        <v>249</v>
      </c>
      <c r="G50" t="str">
        <f t="shared" si="0"/>
        <v>2.80</v>
      </c>
      <c r="H50" s="10">
        <v>2.8</v>
      </c>
      <c r="I50">
        <f t="shared" si="1"/>
        <v>0</v>
      </c>
    </row>
    <row r="51" spans="1:9">
      <c r="A51" t="s">
        <v>250</v>
      </c>
      <c r="B51" t="s">
        <v>251</v>
      </c>
      <c r="C51" t="s">
        <v>252</v>
      </c>
      <c r="D51" t="s">
        <v>253</v>
      </c>
      <c r="E51" t="s">
        <v>254</v>
      </c>
      <c r="G51" t="str">
        <f t="shared" si="0"/>
        <v>2.74</v>
      </c>
      <c r="H51" s="10">
        <v>2.74</v>
      </c>
      <c r="I51">
        <f t="shared" si="1"/>
        <v>0</v>
      </c>
    </row>
    <row r="52" spans="1:9">
      <c r="A52" t="s">
        <v>255</v>
      </c>
      <c r="B52" t="s">
        <v>256</v>
      </c>
      <c r="C52" t="s">
        <v>257</v>
      </c>
      <c r="D52" t="s">
        <v>258</v>
      </c>
      <c r="E52" t="s">
        <v>249</v>
      </c>
      <c r="G52" t="str">
        <f t="shared" si="0"/>
        <v>2.77</v>
      </c>
      <c r="H52" s="10">
        <v>2.77</v>
      </c>
      <c r="I52">
        <f t="shared" si="1"/>
        <v>0</v>
      </c>
    </row>
    <row r="53" spans="1:9">
      <c r="A53" t="s">
        <v>35</v>
      </c>
      <c r="B53" t="s">
        <v>234</v>
      </c>
      <c r="C53" t="s">
        <v>259</v>
      </c>
      <c r="D53" t="s">
        <v>260</v>
      </c>
      <c r="E53" t="s">
        <v>261</v>
      </c>
      <c r="G53" t="str">
        <f t="shared" si="0"/>
        <v>2.83</v>
      </c>
      <c r="H53" s="10">
        <v>2.83</v>
      </c>
      <c r="I53">
        <f t="shared" si="1"/>
        <v>0</v>
      </c>
    </row>
    <row r="54" spans="1:9">
      <c r="A54" t="s">
        <v>262</v>
      </c>
      <c r="B54" t="s">
        <v>263</v>
      </c>
      <c r="C54" t="s">
        <v>264</v>
      </c>
      <c r="D54" t="s">
        <v>265</v>
      </c>
      <c r="E54" t="s">
        <v>266</v>
      </c>
      <c r="G54" t="str">
        <f t="shared" si="0"/>
        <v>629.58</v>
      </c>
      <c r="H54" s="10">
        <v>629.58000000000004</v>
      </c>
      <c r="I54">
        <f t="shared" si="1"/>
        <v>1</v>
      </c>
    </row>
    <row r="55" spans="1:9">
      <c r="A55" t="s">
        <v>58</v>
      </c>
      <c r="B55" t="s">
        <v>234</v>
      </c>
      <c r="C55" t="s">
        <v>267</v>
      </c>
      <c r="D55" t="s">
        <v>268</v>
      </c>
      <c r="E55" t="s">
        <v>261</v>
      </c>
      <c r="G55" t="str">
        <f t="shared" si="0"/>
        <v>2.82</v>
      </c>
      <c r="H55" s="10">
        <v>2.82</v>
      </c>
      <c r="I55">
        <f t="shared" si="1"/>
        <v>0</v>
      </c>
    </row>
    <row r="56" spans="1:9">
      <c r="A56" t="s">
        <v>269</v>
      </c>
      <c r="B56" t="s">
        <v>270</v>
      </c>
      <c r="C56" t="s">
        <v>271</v>
      </c>
      <c r="D56" t="s">
        <v>272</v>
      </c>
      <c r="E56" t="s">
        <v>273</v>
      </c>
      <c r="G56" t="str">
        <f t="shared" si="0"/>
        <v>2.97</v>
      </c>
      <c r="H56" s="10">
        <v>2.97</v>
      </c>
      <c r="I56">
        <f t="shared" si="1"/>
        <v>0</v>
      </c>
    </row>
    <row r="57" spans="1:9">
      <c r="A57" t="s">
        <v>269</v>
      </c>
      <c r="B57" t="s">
        <v>274</v>
      </c>
      <c r="C57" t="s">
        <v>275</v>
      </c>
      <c r="D57" t="s">
        <v>276</v>
      </c>
      <c r="E57" t="s">
        <v>273</v>
      </c>
      <c r="G57" t="str">
        <f t="shared" si="0"/>
        <v>2.97</v>
      </c>
      <c r="H57" s="10">
        <v>2.97</v>
      </c>
      <c r="I57">
        <f t="shared" si="1"/>
        <v>0</v>
      </c>
    </row>
    <row r="58" spans="1:9">
      <c r="A58" t="s">
        <v>277</v>
      </c>
      <c r="B58" t="s">
        <v>278</v>
      </c>
      <c r="C58" t="s">
        <v>279</v>
      </c>
      <c r="D58" t="s">
        <v>276</v>
      </c>
      <c r="E58" t="s">
        <v>273</v>
      </c>
      <c r="G58" t="str">
        <f t="shared" si="0"/>
        <v>2.89</v>
      </c>
      <c r="H58" s="10">
        <v>2.89</v>
      </c>
      <c r="I58">
        <f t="shared" si="1"/>
        <v>0</v>
      </c>
    </row>
    <row r="59" spans="1:9">
      <c r="A59" t="s">
        <v>277</v>
      </c>
      <c r="B59" t="s">
        <v>280</v>
      </c>
      <c r="C59" t="s">
        <v>281</v>
      </c>
      <c r="D59" t="s">
        <v>282</v>
      </c>
      <c r="E59" t="s">
        <v>283</v>
      </c>
      <c r="G59" t="str">
        <f t="shared" si="0"/>
        <v>2.89</v>
      </c>
      <c r="H59" s="10">
        <v>2.89</v>
      </c>
      <c r="I59">
        <f t="shared" si="1"/>
        <v>0</v>
      </c>
    </row>
    <row r="60" spans="1:9">
      <c r="A60" t="s">
        <v>284</v>
      </c>
      <c r="B60" t="s">
        <v>285</v>
      </c>
      <c r="C60" t="s">
        <v>286</v>
      </c>
      <c r="D60" t="s">
        <v>287</v>
      </c>
      <c r="E60" t="s">
        <v>288</v>
      </c>
      <c r="G60" t="str">
        <f t="shared" si="0"/>
        <v>7.14s</v>
      </c>
      <c r="H60">
        <v>7140</v>
      </c>
      <c r="I60">
        <f t="shared" si="1"/>
        <v>1</v>
      </c>
    </row>
    <row r="61" spans="1:9">
      <c r="A61" t="s">
        <v>289</v>
      </c>
      <c r="B61" t="s">
        <v>290</v>
      </c>
      <c r="C61" t="s">
        <v>291</v>
      </c>
      <c r="D61" t="s">
        <v>292</v>
      </c>
      <c r="E61" t="s">
        <v>283</v>
      </c>
      <c r="G61" t="str">
        <f t="shared" si="0"/>
        <v>2.95</v>
      </c>
      <c r="H61" s="10">
        <v>2.95</v>
      </c>
      <c r="I61">
        <f t="shared" si="1"/>
        <v>0</v>
      </c>
    </row>
    <row r="62" spans="1:9">
      <c r="A62" t="s">
        <v>40</v>
      </c>
      <c r="B62" t="s">
        <v>293</v>
      </c>
      <c r="C62" t="s">
        <v>294</v>
      </c>
      <c r="D62" t="s">
        <v>295</v>
      </c>
      <c r="E62" t="s">
        <v>296</v>
      </c>
      <c r="G62" t="str">
        <f t="shared" si="0"/>
        <v>2.79</v>
      </c>
      <c r="H62" s="10">
        <v>2.79</v>
      </c>
      <c r="I62">
        <f t="shared" si="1"/>
        <v>0</v>
      </c>
    </row>
    <row r="63" spans="1:9">
      <c r="A63" t="s">
        <v>297</v>
      </c>
      <c r="B63" t="s">
        <v>298</v>
      </c>
      <c r="C63" t="s">
        <v>299</v>
      </c>
      <c r="D63" t="s">
        <v>300</v>
      </c>
      <c r="E63" t="s">
        <v>296</v>
      </c>
      <c r="G63" t="str">
        <f t="shared" si="0"/>
        <v>2.97s</v>
      </c>
      <c r="H63">
        <v>2970</v>
      </c>
      <c r="I63">
        <f t="shared" si="1"/>
        <v>1</v>
      </c>
    </row>
    <row r="64" spans="1:9">
      <c r="A64" t="s">
        <v>301</v>
      </c>
      <c r="B64" t="s">
        <v>302</v>
      </c>
      <c r="C64" t="s">
        <v>299</v>
      </c>
      <c r="D64" t="s">
        <v>303</v>
      </c>
      <c r="E64" t="s">
        <v>296</v>
      </c>
      <c r="G64" t="str">
        <f t="shared" si="0"/>
        <v>3.82s</v>
      </c>
      <c r="H64">
        <v>3820</v>
      </c>
      <c r="I64">
        <f t="shared" si="1"/>
        <v>1</v>
      </c>
    </row>
    <row r="65" spans="1:9">
      <c r="A65" t="s">
        <v>304</v>
      </c>
      <c r="B65" t="s">
        <v>305</v>
      </c>
      <c r="C65" t="s">
        <v>306</v>
      </c>
      <c r="D65" t="s">
        <v>307</v>
      </c>
      <c r="E65" t="s">
        <v>308</v>
      </c>
      <c r="G65" t="str">
        <f t="shared" si="0"/>
        <v>3.17</v>
      </c>
      <c r="H65" s="10">
        <v>3.17</v>
      </c>
      <c r="I65">
        <f t="shared" si="1"/>
        <v>0</v>
      </c>
    </row>
    <row r="66" spans="1:9">
      <c r="A66" t="s">
        <v>309</v>
      </c>
      <c r="B66" t="s">
        <v>310</v>
      </c>
      <c r="C66" t="s">
        <v>311</v>
      </c>
      <c r="D66" t="s">
        <v>312</v>
      </c>
      <c r="E66" t="s">
        <v>308</v>
      </c>
      <c r="G66" t="str">
        <f t="shared" si="0"/>
        <v>3.13</v>
      </c>
      <c r="H66" s="10">
        <v>3.13</v>
      </c>
      <c r="I66">
        <f t="shared" si="1"/>
        <v>0</v>
      </c>
    </row>
    <row r="67" spans="1:9">
      <c r="A67" t="s">
        <v>313</v>
      </c>
      <c r="B67" t="s">
        <v>314</v>
      </c>
      <c r="C67" t="s">
        <v>315</v>
      </c>
      <c r="D67" t="s">
        <v>316</v>
      </c>
      <c r="E67" t="s">
        <v>317</v>
      </c>
      <c r="G67" t="str">
        <f t="shared" ref="G67" si="2">SUBSTITUTE(A67, "ms", "")</f>
        <v>3.18</v>
      </c>
      <c r="H67" s="10">
        <v>3.18</v>
      </c>
      <c r="I67">
        <f t="shared" ref="I67" si="3">IF(H67&gt;60, 1, 0)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2022-03-16T09:39:13Z</dcterms:modified>
</cp:coreProperties>
</file>