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RVA\ESCUELA\FCIENCIAS_2023\Temas Selectos de IDO\"/>
    </mc:Choice>
  </mc:AlternateContent>
  <xr:revisionPtr revIDLastSave="0" documentId="13_ncr:1_{3C5F9923-06BF-4290-9195-914B04766352}" xr6:coauthVersionLast="47" xr6:coauthVersionMax="47" xr10:uidLastSave="{00000000-0000-0000-0000-000000000000}"/>
  <bookViews>
    <workbookView xWindow="-20610" yWindow="450" windowWidth="20730" windowHeight="11040" activeTab="1" xr2:uid="{E73D296A-44E6-46E3-8EA8-C54F38971305}"/>
  </bookViews>
  <sheets>
    <sheet name="simulación invitaciones inf" sheetId="4" r:id="rId1"/>
    <sheet name="simulación invitaciones fijo" sheetId="5" r:id="rId2"/>
  </sheets>
  <definedNames>
    <definedName name="solver_adj" localSheetId="1" hidden="1">'simulación invitaciones fijo'!$J$9</definedName>
    <definedName name="solver_adj" localSheetId="0" hidden="1">'simulación invitaciones inf'!$J$14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'simulación invitaciones fijo'!$J$9</definedName>
    <definedName name="solver_lhs1" localSheetId="0" hidden="1">'simulación invitaciones inf'!$J$14</definedName>
    <definedName name="solver_lhs2" localSheetId="1" hidden="1">'simulación invitaciones fijo'!$J$9</definedName>
    <definedName name="solver_lhs2" localSheetId="0" hidden="1">'simulación invitaciones inf'!$J$14</definedName>
    <definedName name="solver_lhs3" localSheetId="1" hidden="1">'simulación invitaciones fijo'!$J$9</definedName>
    <definedName name="solver_lhs3" localSheetId="0" hidden="1">'simulación invitaciones inf'!$J$14</definedName>
    <definedName name="solver_lhs4" localSheetId="1" hidden="1">'simulación invitaciones fijo'!$J$9</definedName>
    <definedName name="solver_lhs5" localSheetId="1" hidden="1">'simulación invitaciones fijo'!$J$9</definedName>
    <definedName name="solver_lhs6" localSheetId="1" hidden="1">'simulación invitaciones fijo'!$J$9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'simulación invitaciones fijo'!$J$10</definedName>
    <definedName name="solver_opt" localSheetId="0" hidden="1">'simulación invitaciones inf'!$J$15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4</definedName>
    <definedName name="solver_rel2" localSheetId="0" hidden="1">4</definedName>
    <definedName name="solver_rel3" localSheetId="1" hidden="1">3</definedName>
    <definedName name="solver_rel3" localSheetId="0" hidden="1">3</definedName>
    <definedName name="solver_rel4" localSheetId="1" hidden="1">4</definedName>
    <definedName name="solver_rel5" localSheetId="1" hidden="1">3</definedName>
    <definedName name="solver_rel6" localSheetId="1" hidden="1">3</definedName>
    <definedName name="solver_rhs1" localSheetId="1" hidden="1">'simulación invitaciones fijo'!$B$8</definedName>
    <definedName name="solver_rhs1" localSheetId="0" hidden="1">100</definedName>
    <definedName name="solver_rhs2" localSheetId="1" hidden="1">"entero"</definedName>
    <definedName name="solver_rhs2" localSheetId="0" hidden="1">"entero"</definedName>
    <definedName name="solver_rhs3" localSheetId="1" hidden="1">'simulación invitaciones fijo'!$B$4</definedName>
    <definedName name="solver_rhs3" localSheetId="0" hidden="1">10</definedName>
    <definedName name="solver_rhs4" localSheetId="1" hidden="1">"entero"</definedName>
    <definedName name="solver_rhs5" localSheetId="1" hidden="1">'simulación invitaciones fijo'!$B$4</definedName>
    <definedName name="solver_rhs6" localSheetId="1" hidden="1">10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N4" i="4"/>
  <c r="C23" i="4"/>
  <c r="E23" i="4"/>
  <c r="C24" i="4"/>
  <c r="E24" i="4"/>
  <c r="C25" i="4"/>
  <c r="E25" i="4"/>
  <c r="C26" i="4"/>
  <c r="E26" i="4"/>
  <c r="C27" i="4"/>
  <c r="E27" i="4"/>
  <c r="C28" i="4"/>
  <c r="E28" i="4"/>
  <c r="Q4" i="4"/>
  <c r="P4" i="4" s="1"/>
  <c r="Q5" i="4" s="1"/>
  <c r="M4" i="4"/>
  <c r="N5" i="4" s="1"/>
  <c r="J4" i="4"/>
  <c r="E28" i="5"/>
  <c r="H28" i="5" s="1"/>
  <c r="C28" i="5"/>
  <c r="E27" i="5"/>
  <c r="H27" i="5" s="1"/>
  <c r="C27" i="5"/>
  <c r="D27" i="5" s="1"/>
  <c r="E26" i="5"/>
  <c r="H26" i="5" s="1"/>
  <c r="C26" i="5"/>
  <c r="E25" i="5"/>
  <c r="H25" i="5" s="1"/>
  <c r="C25" i="5"/>
  <c r="E24" i="5"/>
  <c r="H24" i="5" s="1"/>
  <c r="C24" i="5"/>
  <c r="E23" i="5"/>
  <c r="H23" i="5" s="1"/>
  <c r="C23" i="5"/>
  <c r="E22" i="5"/>
  <c r="H22" i="5" s="1"/>
  <c r="C22" i="5"/>
  <c r="E21" i="5"/>
  <c r="C21" i="5"/>
  <c r="E20" i="5"/>
  <c r="H20" i="5" s="1"/>
  <c r="C20" i="5"/>
  <c r="E19" i="5"/>
  <c r="H19" i="5" s="1"/>
  <c r="C19" i="5"/>
  <c r="D19" i="5" s="1"/>
  <c r="S18" i="5"/>
  <c r="E18" i="5"/>
  <c r="H18" i="5" s="1"/>
  <c r="C18" i="5"/>
  <c r="S17" i="5"/>
  <c r="E17" i="5"/>
  <c r="H17" i="5" s="1"/>
  <c r="C17" i="5"/>
  <c r="S16" i="5"/>
  <c r="E16" i="5"/>
  <c r="H16" i="5" s="1"/>
  <c r="C16" i="5"/>
  <c r="S15" i="5"/>
  <c r="E15" i="5"/>
  <c r="H15" i="5" s="1"/>
  <c r="C15" i="5"/>
  <c r="D15" i="5" s="1"/>
  <c r="S14" i="5"/>
  <c r="E14" i="5"/>
  <c r="H14" i="5" s="1"/>
  <c r="C14" i="5"/>
  <c r="D14" i="5" s="1"/>
  <c r="G4" i="5"/>
  <c r="F5" i="5" s="1"/>
  <c r="G5" i="5" s="1"/>
  <c r="F6" i="5" s="1"/>
  <c r="S19" i="4"/>
  <c r="S20" i="4"/>
  <c r="S23" i="4"/>
  <c r="S22" i="4"/>
  <c r="E22" i="4"/>
  <c r="C22" i="4"/>
  <c r="S21" i="4"/>
  <c r="E21" i="4"/>
  <c r="C21" i="4"/>
  <c r="E20" i="4"/>
  <c r="C20" i="4"/>
  <c r="E19" i="4"/>
  <c r="H19" i="4" s="1"/>
  <c r="C19" i="4"/>
  <c r="G5" i="4"/>
  <c r="F6" i="4" s="1"/>
  <c r="G6" i="4" s="1"/>
  <c r="F7" i="4" s="1"/>
  <c r="H20" i="4" l="1"/>
  <c r="P5" i="4"/>
  <c r="M5" i="4"/>
  <c r="F19" i="5"/>
  <c r="I19" i="5" s="1"/>
  <c r="F27" i="5"/>
  <c r="I27" i="5" s="1"/>
  <c r="F14" i="5"/>
  <c r="I14" i="5" s="1"/>
  <c r="F15" i="5"/>
  <c r="I15" i="5" s="1"/>
  <c r="D25" i="5"/>
  <c r="F25" i="5" s="1"/>
  <c r="D23" i="5"/>
  <c r="F23" i="5" s="1"/>
  <c r="I23" i="5" s="1"/>
  <c r="D17" i="5"/>
  <c r="F17" i="5" s="1"/>
  <c r="I17" i="5" s="1"/>
  <c r="D18" i="5"/>
  <c r="F18" i="5" s="1"/>
  <c r="D21" i="5"/>
  <c r="F21" i="5" s="1"/>
  <c r="I21" i="5" s="1"/>
  <c r="D28" i="5"/>
  <c r="F28" i="5" s="1"/>
  <c r="I28" i="5" s="1"/>
  <c r="G6" i="5"/>
  <c r="F7" i="5" s="1"/>
  <c r="G7" i="5" s="1"/>
  <c r="F8" i="5" s="1"/>
  <c r="G8" i="5" s="1"/>
  <c r="D24" i="5"/>
  <c r="F24" i="5" s="1"/>
  <c r="I24" i="5" s="1"/>
  <c r="D16" i="5"/>
  <c r="F16" i="5" s="1"/>
  <c r="I16" i="5" s="1"/>
  <c r="H21" i="5"/>
  <c r="G7" i="4"/>
  <c r="F8" i="4" s="1"/>
  <c r="G8" i="4" s="1"/>
  <c r="F9" i="4" s="1"/>
  <c r="G9" i="4" s="1"/>
  <c r="D26" i="4" l="1"/>
  <c r="F26" i="4" s="1"/>
  <c r="G26" i="4" s="1"/>
  <c r="D27" i="4"/>
  <c r="F27" i="4" s="1"/>
  <c r="G27" i="4" s="1"/>
  <c r="D24" i="4"/>
  <c r="F24" i="4" s="1"/>
  <c r="G24" i="4" s="1"/>
  <c r="D23" i="4"/>
  <c r="F23" i="4" s="1"/>
  <c r="D28" i="4"/>
  <c r="F28" i="4" s="1"/>
  <c r="D25" i="4"/>
  <c r="F25" i="4" s="1"/>
  <c r="Q6" i="4"/>
  <c r="P6" i="4" s="1"/>
  <c r="N6" i="4"/>
  <c r="M6" i="4" s="1"/>
  <c r="G27" i="5"/>
  <c r="J27" i="5" s="1"/>
  <c r="K27" i="5" s="1"/>
  <c r="G19" i="5"/>
  <c r="J19" i="5" s="1"/>
  <c r="K19" i="5" s="1"/>
  <c r="G15" i="5"/>
  <c r="J15" i="5" s="1"/>
  <c r="K15" i="5" s="1"/>
  <c r="G14" i="5"/>
  <c r="J14" i="5" s="1"/>
  <c r="K14" i="5" s="1"/>
  <c r="G17" i="5"/>
  <c r="J17" i="5" s="1"/>
  <c r="K17" i="5" s="1"/>
  <c r="G28" i="5"/>
  <c r="J28" i="5" s="1"/>
  <c r="K28" i="5" s="1"/>
  <c r="D26" i="5"/>
  <c r="F26" i="5" s="1"/>
  <c r="G16" i="5"/>
  <c r="J16" i="5" s="1"/>
  <c r="K16" i="5" s="1"/>
  <c r="G18" i="5"/>
  <c r="J18" i="5" s="1"/>
  <c r="I18" i="5"/>
  <c r="G23" i="5"/>
  <c r="J23" i="5" s="1"/>
  <c r="K23" i="5" s="1"/>
  <c r="D22" i="5"/>
  <c r="F22" i="5" s="1"/>
  <c r="G24" i="5"/>
  <c r="J24" i="5" s="1"/>
  <c r="K24" i="5" s="1"/>
  <c r="I25" i="5"/>
  <c r="G25" i="5"/>
  <c r="J25" i="5" s="1"/>
  <c r="D20" i="5"/>
  <c r="F20" i="5" s="1"/>
  <c r="G21" i="5"/>
  <c r="J21" i="5" s="1"/>
  <c r="K21" i="5" s="1"/>
  <c r="D19" i="4"/>
  <c r="F19" i="4" s="1"/>
  <c r="I19" i="4" s="1"/>
  <c r="D21" i="4"/>
  <c r="F21" i="4" s="1"/>
  <c r="I21" i="4" s="1"/>
  <c r="D20" i="4"/>
  <c r="F20" i="4" s="1"/>
  <c r="I20" i="4" s="1"/>
  <c r="D22" i="4"/>
  <c r="F22" i="4" s="1"/>
  <c r="I22" i="4" l="1"/>
  <c r="G28" i="4"/>
  <c r="G25" i="4"/>
  <c r="G23" i="4"/>
  <c r="Q7" i="4"/>
  <c r="P7" i="4" s="1"/>
  <c r="Q8" i="4" s="1"/>
  <c r="P8" i="4" s="1"/>
  <c r="Q9" i="4" s="1"/>
  <c r="P9" i="4" s="1"/>
  <c r="Q10" i="4" s="1"/>
  <c r="P10" i="4" s="1"/>
  <c r="J26" i="4" s="1"/>
  <c r="N7" i="4"/>
  <c r="M7" i="4" s="1"/>
  <c r="K25" i="5"/>
  <c r="I22" i="5"/>
  <c r="G22" i="5"/>
  <c r="J22" i="5" s="1"/>
  <c r="G26" i="5"/>
  <c r="J26" i="5" s="1"/>
  <c r="I26" i="5"/>
  <c r="I20" i="5"/>
  <c r="G20" i="5"/>
  <c r="J20" i="5" s="1"/>
  <c r="K18" i="5"/>
  <c r="G19" i="4"/>
  <c r="J19" i="4" s="1"/>
  <c r="G21" i="4"/>
  <c r="G22" i="4"/>
  <c r="J22" i="4" s="1"/>
  <c r="G20" i="4"/>
  <c r="J20" i="4" s="1"/>
  <c r="K19" i="4" l="1"/>
  <c r="N8" i="4"/>
  <c r="M8" i="4" s="1"/>
  <c r="J25" i="4"/>
  <c r="Q11" i="4"/>
  <c r="P11" i="4" s="1"/>
  <c r="J27" i="4" s="1"/>
  <c r="J23" i="4"/>
  <c r="I23" i="4"/>
  <c r="J24" i="4"/>
  <c r="Q12" i="4"/>
  <c r="P12" i="4" s="1"/>
  <c r="J28" i="4" s="1"/>
  <c r="J21" i="4"/>
  <c r="K20" i="5"/>
  <c r="K26" i="5"/>
  <c r="K22" i="5"/>
  <c r="K20" i="4"/>
  <c r="N9" i="4" l="1"/>
  <c r="M9" i="4" s="1"/>
  <c r="I24" i="4"/>
  <c r="J10" i="5"/>
  <c r="N10" i="4" l="1"/>
  <c r="M10" i="4" s="1"/>
  <c r="I25" i="4"/>
  <c r="K5" i="4"/>
  <c r="J5" i="4" s="1"/>
  <c r="H21" i="4" s="1"/>
  <c r="K21" i="4" s="1"/>
  <c r="I26" i="4" l="1"/>
  <c r="N11" i="4"/>
  <c r="M11" i="4" s="1"/>
  <c r="K6" i="4"/>
  <c r="J6" i="4" s="1"/>
  <c r="I27" i="4" l="1"/>
  <c r="N12" i="4"/>
  <c r="M12" i="4" s="1"/>
  <c r="I28" i="4" s="1"/>
  <c r="K7" i="4"/>
  <c r="J7" i="4" s="1"/>
  <c r="H22" i="4"/>
  <c r="K22" i="4" s="1"/>
  <c r="K8" i="4" l="1"/>
  <c r="J8" i="4" s="1"/>
  <c r="H23" i="4"/>
  <c r="K23" i="4" s="1"/>
  <c r="K9" i="4" l="1"/>
  <c r="J9" i="4" s="1"/>
  <c r="H24" i="4"/>
  <c r="K24" i="4" s="1"/>
  <c r="H25" i="4" l="1"/>
  <c r="K25" i="4" s="1"/>
  <c r="K10" i="4"/>
  <c r="J10" i="4" s="1"/>
  <c r="H26" i="4" l="1"/>
  <c r="K26" i="4" s="1"/>
  <c r="K11" i="4"/>
  <c r="J11" i="4" s="1"/>
  <c r="H27" i="4" l="1"/>
  <c r="K27" i="4" s="1"/>
  <c r="K12" i="4"/>
  <c r="J12" i="4" s="1"/>
  <c r="H28" i="4" s="1"/>
  <c r="K28" i="4" s="1"/>
  <c r="J15" i="4" l="1"/>
</calcChain>
</file>

<file path=xl/sharedStrings.xml><?xml version="1.0" encoding="utf-8"?>
<sst xmlns="http://schemas.openxmlformats.org/spreadsheetml/2006/main" count="63" uniqueCount="30">
  <si>
    <t>Demanda</t>
  </si>
  <si>
    <t>P(x)</t>
  </si>
  <si>
    <t>Distribución de demanda</t>
  </si>
  <si>
    <t>Distribución probabilidad acumulada demanda</t>
  </si>
  <si>
    <t>LI</t>
  </si>
  <si>
    <t>LS</t>
  </si>
  <si>
    <t>Aleatorio</t>
  </si>
  <si>
    <t>Q compra</t>
  </si>
  <si>
    <t>Costo total compra</t>
  </si>
  <si>
    <t>Ingresos por ventas regulares</t>
  </si>
  <si>
    <t>Utilidad del día</t>
  </si>
  <si>
    <t>q (pedido)</t>
  </si>
  <si>
    <t>Tabla de valores compra/venta</t>
  </si>
  <si>
    <t>$ Compra /unidad</t>
  </si>
  <si>
    <t>$ Venta regular/unidad</t>
  </si>
  <si>
    <t>Utilidad promedio ($)</t>
  </si>
  <si>
    <t>$ Venta secundaria/unidad</t>
  </si>
  <si>
    <t>Ingresos por venta secundaria</t>
  </si>
  <si>
    <t>Q</t>
  </si>
  <si>
    <t>R1</t>
  </si>
  <si>
    <t>R2</t>
  </si>
  <si>
    <t>R3</t>
  </si>
  <si>
    <t>R4</t>
  </si>
  <si>
    <t>Utilidad prom.</t>
  </si>
  <si>
    <t>Nuestro q optimo será el maximo de los promedios que nos den los estratos.</t>
  </si>
  <si>
    <t>Cant. sobres vendidos</t>
  </si>
  <si>
    <t>Cant. sobres no vendidos</t>
  </si>
  <si>
    <t>Año</t>
  </si>
  <si>
    <t>R5</t>
  </si>
  <si>
    <t>Tabla de valores compra/venta por año considerando una inflacion anual de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</si>
</sst>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  <numFmt numFmtId="166" formatCode="&quot;$&quot;#,##0.00"/>
    <numFmt numFmtId="167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1" fillId="2" borderId="0" xfId="2"/>
    <xf numFmtId="0" fontId="3" fillId="3" borderId="1" xfId="0" applyFont="1" applyFill="1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2" fillId="2" borderId="0" xfId="2" applyFont="1" applyAlignment="1">
      <alignment horizontal="left" vertical="center"/>
    </xf>
    <xf numFmtId="0" fontId="3" fillId="3" borderId="1" xfId="0" quotePrefix="1" applyFont="1" applyFill="1" applyBorder="1" applyAlignment="1">
      <alignment horizontal="center" vertical="center"/>
    </xf>
    <xf numFmtId="164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6" fontId="0" fillId="0" borderId="0" xfId="0" applyNumberFormat="1"/>
    <xf numFmtId="165" fontId="3" fillId="4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3" fillId="3" borderId="0" xfId="0" applyNumberFormat="1" applyFont="1" applyFill="1" applyAlignment="1">
      <alignment horizontal="center" vertical="center"/>
    </xf>
    <xf numFmtId="44" fontId="3" fillId="3" borderId="1" xfId="0" applyNumberFormat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167" fontId="3" fillId="3" borderId="1" xfId="1" applyNumberFormat="1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167" fontId="3" fillId="3" borderId="0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3" fillId="3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left" vertical="center" wrapText="1"/>
    </xf>
  </cellXfs>
  <cellStyles count="3">
    <cellStyle name="40% - Énfasis1" xfId="2" builtinId="3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'simulación invitaciones inf'!$S$18</c:f>
              <c:strCache>
                <c:ptCount val="1"/>
                <c:pt idx="0">
                  <c:v>Utilidad prom.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'simulación invitaciones inf'!$M$19:$M$25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xVal>
          <c:yVal>
            <c:numRef>
              <c:f>'simulación invitaciones inf'!$S$19:$S$25</c:f>
              <c:numCache>
                <c:formatCode>_("$"* #,##0.00_);_("$"* \(#,##0.00\);_("$"* "-"??_);_(@_)</c:formatCode>
                <c:ptCount val="7"/>
                <c:pt idx="0">
                  <c:v>1934.3027145791305</c:v>
                </c:pt>
                <c:pt idx="1">
                  <c:v>3358.628123476471</c:v>
                </c:pt>
                <c:pt idx="2">
                  <c:v>4520.7147375017903</c:v>
                </c:pt>
                <c:pt idx="3">
                  <c:v>4308.0649989799513</c:v>
                </c:pt>
                <c:pt idx="4">
                  <c:v>3185.8278958189489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C-4021-B90C-7981B910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57832"/>
        <c:axId val="584364312"/>
      </c:scatterChart>
      <c:valAx>
        <c:axId val="58435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364312"/>
        <c:crosses val="autoZero"/>
        <c:crossBetween val="midCat"/>
      </c:valAx>
      <c:valAx>
        <c:axId val="5843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35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'simulación invitaciones fijo'!$S$13</c:f>
              <c:strCache>
                <c:ptCount val="1"/>
                <c:pt idx="0">
                  <c:v>Utilidad prom.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'simulación invitaciones fijo'!$M$14:$M$20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</c:numCache>
            </c:numRef>
          </c:xVal>
          <c:yVal>
            <c:numRef>
              <c:f>'simulación invitaciones fijo'!$S$14:$S$20</c:f>
              <c:numCache>
                <c:formatCode>_("$"* #,##0.00_);_("$"* \(#,##0.00\);_("$"* "-"??_);_(@_)</c:formatCode>
                <c:ptCount val="7"/>
                <c:pt idx="0">
                  <c:v>1400</c:v>
                </c:pt>
                <c:pt idx="1">
                  <c:v>2506.6666666666665</c:v>
                </c:pt>
                <c:pt idx="2">
                  <c:v>3053.333333333333</c:v>
                </c:pt>
                <c:pt idx="3">
                  <c:v>2720</c:v>
                </c:pt>
                <c:pt idx="4">
                  <c:v>2413.333333333333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7-4CFC-A23E-18E9D3DC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57832"/>
        <c:axId val="584364312"/>
      </c:scatterChart>
      <c:valAx>
        <c:axId val="58435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364312"/>
        <c:crosses val="autoZero"/>
        <c:crossBetween val="midCat"/>
      </c:valAx>
      <c:valAx>
        <c:axId val="5843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35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26</xdr:row>
      <xdr:rowOff>38100</xdr:rowOff>
    </xdr:from>
    <xdr:to>
      <xdr:col>18</xdr:col>
      <xdr:colOff>971550</xdr:colOff>
      <xdr:row>40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6BA293-63B5-4EDC-AE64-738024FA1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21</xdr:row>
      <xdr:rowOff>38100</xdr:rowOff>
    </xdr:from>
    <xdr:to>
      <xdr:col>18</xdr:col>
      <xdr:colOff>971550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A2B3D-8EF7-4BDB-9315-E05377D7B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4834-5456-4BFB-B798-4155ECBE0939}">
  <dimension ref="B1:S383"/>
  <sheetViews>
    <sheetView showGridLines="0" workbookViewId="0">
      <selection activeCell="L15" sqref="L15"/>
    </sheetView>
  </sheetViews>
  <sheetFormatPr baseColWidth="10" defaultRowHeight="14.4" x14ac:dyDescent="0.3"/>
  <cols>
    <col min="2" max="2" width="18.5546875" customWidth="1"/>
    <col min="5" max="5" width="22.6640625" customWidth="1"/>
    <col min="6" max="6" width="13" customWidth="1"/>
    <col min="7" max="7" width="14.5546875" customWidth="1"/>
    <col min="9" max="9" width="16.109375" customWidth="1"/>
    <col min="10" max="10" width="13.6640625" bestFit="1" customWidth="1"/>
    <col min="11" max="11" width="12.44140625" customWidth="1"/>
    <col min="12" max="12" width="11.77734375" customWidth="1"/>
    <col min="14" max="14" width="12.109375" customWidth="1"/>
    <col min="15" max="15" width="11.6640625" customWidth="1"/>
    <col min="19" max="19" width="15.44140625" bestFit="1" customWidth="1"/>
  </cols>
  <sheetData>
    <row r="1" spans="2:17" x14ac:dyDescent="0.3">
      <c r="I1" s="8" t="s">
        <v>29</v>
      </c>
    </row>
    <row r="2" spans="2:17" ht="41.4" x14ac:dyDescent="0.3">
      <c r="I2" s="26" t="s">
        <v>27</v>
      </c>
      <c r="J2" s="26" t="s">
        <v>13</v>
      </c>
      <c r="K2" s="29"/>
      <c r="L2" s="27"/>
      <c r="M2" s="26" t="s">
        <v>14</v>
      </c>
      <c r="N2" s="29"/>
      <c r="O2" s="27"/>
      <c r="P2" s="26" t="s">
        <v>16</v>
      </c>
      <c r="Q2" s="29"/>
    </row>
    <row r="3" spans="2:17" x14ac:dyDescent="0.3">
      <c r="B3" s="4" t="s">
        <v>2</v>
      </c>
      <c r="C3" s="1"/>
      <c r="E3" s="4" t="s">
        <v>3</v>
      </c>
      <c r="F3" s="1"/>
      <c r="G3" s="1"/>
      <c r="I3" s="29">
        <v>1</v>
      </c>
      <c r="J3" s="28">
        <v>2.5</v>
      </c>
      <c r="K3" s="28"/>
      <c r="L3" s="27"/>
      <c r="M3" s="25">
        <v>6</v>
      </c>
      <c r="N3" s="28"/>
      <c r="O3" s="27"/>
      <c r="P3" s="25">
        <v>1</v>
      </c>
      <c r="Q3" s="29"/>
    </row>
    <row r="4" spans="2:17" x14ac:dyDescent="0.3">
      <c r="B4" s="3" t="s">
        <v>0</v>
      </c>
      <c r="C4" s="3" t="s">
        <v>1</v>
      </c>
      <c r="E4" s="3" t="s">
        <v>0</v>
      </c>
      <c r="F4" s="3" t="s">
        <v>4</v>
      </c>
      <c r="G4" s="3" t="s">
        <v>5</v>
      </c>
      <c r="I4" s="29">
        <v>2</v>
      </c>
      <c r="J4" s="30">
        <f>J3+K4</f>
        <v>2.6749999999999998</v>
      </c>
      <c r="K4" s="13">
        <f>J3*0.07</f>
        <v>0.17500000000000002</v>
      </c>
      <c r="L4" s="27"/>
      <c r="M4" s="30">
        <f t="shared" ref="M4:M12" si="0">M3+N4</f>
        <v>6.42</v>
      </c>
      <c r="N4" s="13">
        <f t="shared" ref="N4:N12" si="1">M3*0.07</f>
        <v>0.42000000000000004</v>
      </c>
      <c r="O4" s="27"/>
      <c r="P4" s="30">
        <f t="shared" ref="P4:P12" si="2">P3+Q4</f>
        <v>1.07</v>
      </c>
      <c r="Q4" s="13">
        <f t="shared" ref="Q4:Q12" si="3">P3*0.07</f>
        <v>7.0000000000000007E-2</v>
      </c>
    </row>
    <row r="5" spans="2:17" x14ac:dyDescent="0.3">
      <c r="B5" s="2">
        <v>400</v>
      </c>
      <c r="C5" s="2">
        <v>0.15</v>
      </c>
      <c r="E5" s="2">
        <v>400</v>
      </c>
      <c r="F5" s="2">
        <v>0</v>
      </c>
      <c r="G5" s="5">
        <f>C5</f>
        <v>0.15</v>
      </c>
      <c r="I5" s="29">
        <v>3</v>
      </c>
      <c r="J5" s="30">
        <f t="shared" ref="J5:J6" si="4">J4+K5</f>
        <v>2.86225</v>
      </c>
      <c r="K5" s="13">
        <f t="shared" ref="K5:K12" si="5">J4*0.07</f>
        <v>0.18725</v>
      </c>
      <c r="L5" s="27"/>
      <c r="M5" s="30">
        <f t="shared" si="0"/>
        <v>6.8693999999999997</v>
      </c>
      <c r="N5" s="13">
        <f t="shared" si="1"/>
        <v>0.44940000000000002</v>
      </c>
      <c r="O5" s="27"/>
      <c r="P5" s="30">
        <f t="shared" si="2"/>
        <v>1.1449</v>
      </c>
      <c r="Q5" s="13">
        <f t="shared" si="3"/>
        <v>7.4900000000000008E-2</v>
      </c>
    </row>
    <row r="6" spans="2:17" x14ac:dyDescent="0.3">
      <c r="B6" s="2">
        <v>800</v>
      </c>
      <c r="C6" s="2">
        <v>0.3</v>
      </c>
      <c r="E6" s="2">
        <v>800</v>
      </c>
      <c r="F6" s="5">
        <f>G5</f>
        <v>0.15</v>
      </c>
      <c r="G6" s="2">
        <f>F6+C6</f>
        <v>0.44999999999999996</v>
      </c>
      <c r="I6" s="29">
        <v>4</v>
      </c>
      <c r="J6" s="30">
        <f t="shared" si="4"/>
        <v>3.0626074999999999</v>
      </c>
      <c r="K6" s="13">
        <f t="shared" si="5"/>
        <v>0.20035750000000002</v>
      </c>
      <c r="L6" s="27"/>
      <c r="M6" s="30">
        <f t="shared" si="0"/>
        <v>7.3502580000000002</v>
      </c>
      <c r="N6" s="13">
        <f t="shared" si="1"/>
        <v>0.48085800000000001</v>
      </c>
      <c r="O6" s="27"/>
      <c r="P6" s="30">
        <f t="shared" si="2"/>
        <v>1.2250430000000001</v>
      </c>
      <c r="Q6" s="13">
        <f t="shared" si="3"/>
        <v>8.0143000000000006E-2</v>
      </c>
    </row>
    <row r="7" spans="2:17" x14ac:dyDescent="0.3">
      <c r="B7" s="2">
        <v>1200</v>
      </c>
      <c r="C7" s="2">
        <v>0.3</v>
      </c>
      <c r="E7" s="2">
        <v>1200</v>
      </c>
      <c r="F7" s="5">
        <f>G6</f>
        <v>0.44999999999999996</v>
      </c>
      <c r="G7" s="2">
        <f>F7+C7</f>
        <v>0.75</v>
      </c>
      <c r="I7" s="29">
        <v>5</v>
      </c>
      <c r="J7" s="30">
        <f>J6+K7</f>
        <v>3.2769900249999999</v>
      </c>
      <c r="K7" s="13">
        <f t="shared" si="5"/>
        <v>0.21438252500000002</v>
      </c>
      <c r="L7" s="27"/>
      <c r="M7" s="30">
        <f t="shared" si="0"/>
        <v>7.8647760600000005</v>
      </c>
      <c r="N7" s="13">
        <f t="shared" si="1"/>
        <v>0.51451806000000011</v>
      </c>
      <c r="O7" s="27"/>
      <c r="P7" s="30">
        <f t="shared" si="2"/>
        <v>1.3107960100000002</v>
      </c>
      <c r="Q7" s="13">
        <f t="shared" si="3"/>
        <v>8.5753010000000018E-2</v>
      </c>
    </row>
    <row r="8" spans="2:17" x14ac:dyDescent="0.3">
      <c r="B8" s="2">
        <v>1600</v>
      </c>
      <c r="C8" s="2">
        <v>0.2</v>
      </c>
      <c r="E8" s="2">
        <v>1600</v>
      </c>
      <c r="F8" s="5">
        <f>G7</f>
        <v>0.75</v>
      </c>
      <c r="G8" s="2">
        <f>F8+C8</f>
        <v>0.95</v>
      </c>
      <c r="I8" s="29">
        <v>6</v>
      </c>
      <c r="J8" s="30">
        <f t="shared" ref="J8:J12" si="6">J7+K8</f>
        <v>3.5063793267499999</v>
      </c>
      <c r="K8" s="13">
        <f t="shared" si="5"/>
        <v>0.22938930175000002</v>
      </c>
      <c r="L8" s="27"/>
      <c r="M8" s="30">
        <f t="shared" si="0"/>
        <v>8.4153103842000014</v>
      </c>
      <c r="N8" s="13">
        <f t="shared" si="1"/>
        <v>0.55053432420000004</v>
      </c>
      <c r="O8" s="27"/>
      <c r="P8" s="30">
        <f t="shared" si="2"/>
        <v>1.4025517307000002</v>
      </c>
      <c r="Q8" s="13">
        <f t="shared" si="3"/>
        <v>9.1755720700000029E-2</v>
      </c>
    </row>
    <row r="9" spans="2:17" x14ac:dyDescent="0.3">
      <c r="B9" s="2">
        <v>2000</v>
      </c>
      <c r="C9" s="2">
        <v>0.05</v>
      </c>
      <c r="E9" s="2">
        <v>2000</v>
      </c>
      <c r="F9" s="5">
        <f>G8</f>
        <v>0.95</v>
      </c>
      <c r="G9" s="2">
        <f>F9+C9</f>
        <v>1</v>
      </c>
      <c r="I9" s="29">
        <v>7</v>
      </c>
      <c r="J9" s="30">
        <f t="shared" si="6"/>
        <v>3.7518258796224999</v>
      </c>
      <c r="K9" s="13">
        <f t="shared" si="5"/>
        <v>0.2454465528725</v>
      </c>
      <c r="L9" s="27"/>
      <c r="M9" s="30">
        <f t="shared" si="0"/>
        <v>9.0043821110940012</v>
      </c>
      <c r="N9" s="13">
        <f t="shared" si="1"/>
        <v>0.58907172689400011</v>
      </c>
      <c r="O9" s="27"/>
      <c r="P9" s="30">
        <f t="shared" si="2"/>
        <v>1.5007303518490003</v>
      </c>
      <c r="Q9" s="13">
        <f t="shared" si="3"/>
        <v>9.8178621149000014E-2</v>
      </c>
    </row>
    <row r="10" spans="2:17" x14ac:dyDescent="0.3">
      <c r="B10" s="16"/>
      <c r="C10" s="16"/>
      <c r="E10" s="16"/>
      <c r="F10" s="22"/>
      <c r="G10" s="16"/>
      <c r="I10" s="29">
        <v>8</v>
      </c>
      <c r="J10" s="30">
        <f t="shared" si="6"/>
        <v>4.0144536911960751</v>
      </c>
      <c r="K10" s="13">
        <f t="shared" si="5"/>
        <v>0.26262781157357501</v>
      </c>
      <c r="L10" s="27"/>
      <c r="M10" s="30">
        <f t="shared" si="0"/>
        <v>9.6346888588705806</v>
      </c>
      <c r="N10" s="13">
        <f t="shared" si="1"/>
        <v>0.63030674777658013</v>
      </c>
      <c r="O10" s="27"/>
      <c r="P10" s="30">
        <f t="shared" si="2"/>
        <v>1.6057814764784304</v>
      </c>
      <c r="Q10" s="13">
        <f t="shared" si="3"/>
        <v>0.10505112462943003</v>
      </c>
    </row>
    <row r="11" spans="2:17" x14ac:dyDescent="0.3">
      <c r="B11" s="16"/>
      <c r="C11" s="16"/>
      <c r="E11" s="16"/>
      <c r="F11" s="22"/>
      <c r="G11" s="16"/>
      <c r="I11" s="29">
        <v>9</v>
      </c>
      <c r="J11" s="30">
        <f t="shared" si="6"/>
        <v>4.2954654495798001</v>
      </c>
      <c r="K11" s="13">
        <f t="shared" si="5"/>
        <v>0.28101175838372527</v>
      </c>
      <c r="L11" s="27"/>
      <c r="M11" s="30">
        <f t="shared" si="0"/>
        <v>10.309117078991521</v>
      </c>
      <c r="N11" s="13">
        <f t="shared" si="1"/>
        <v>0.67442822012094072</v>
      </c>
      <c r="O11" s="27"/>
      <c r="P11" s="30">
        <f t="shared" si="2"/>
        <v>1.7181861798319205</v>
      </c>
      <c r="Q11" s="13">
        <f t="shared" si="3"/>
        <v>0.11240470335349013</v>
      </c>
    </row>
    <row r="12" spans="2:17" x14ac:dyDescent="0.3">
      <c r="B12" s="16"/>
      <c r="C12" s="16"/>
      <c r="E12" s="16"/>
      <c r="F12" s="22"/>
      <c r="G12" s="16"/>
      <c r="I12" s="29">
        <v>10</v>
      </c>
      <c r="J12" s="30">
        <f t="shared" si="6"/>
        <v>4.5961480310503866</v>
      </c>
      <c r="K12" s="13">
        <f t="shared" si="5"/>
        <v>0.30068258147058602</v>
      </c>
      <c r="L12" s="27"/>
      <c r="M12" s="30">
        <f t="shared" si="0"/>
        <v>11.030755274520928</v>
      </c>
      <c r="N12" s="13">
        <f t="shared" si="1"/>
        <v>0.72163819552940656</v>
      </c>
      <c r="O12" s="27"/>
      <c r="P12" s="30">
        <f t="shared" si="2"/>
        <v>1.8384592124201549</v>
      </c>
      <c r="Q12" s="13">
        <f t="shared" si="3"/>
        <v>0.12027303258823445</v>
      </c>
    </row>
    <row r="13" spans="2:17" x14ac:dyDescent="0.3">
      <c r="B13" s="16"/>
      <c r="C13" s="16"/>
      <c r="E13" s="16"/>
      <c r="F13" s="22"/>
      <c r="G13" s="16"/>
    </row>
    <row r="14" spans="2:17" x14ac:dyDescent="0.3">
      <c r="B14" s="16"/>
      <c r="C14" s="16"/>
      <c r="E14" s="16"/>
      <c r="F14" s="22"/>
      <c r="G14" s="16"/>
      <c r="I14" s="11" t="s">
        <v>7</v>
      </c>
      <c r="J14" s="12">
        <v>1200</v>
      </c>
    </row>
    <row r="15" spans="2:17" ht="27.6" x14ac:dyDescent="0.3">
      <c r="B15" s="16"/>
      <c r="C15" s="16"/>
      <c r="E15" s="16"/>
      <c r="F15" s="22"/>
      <c r="G15" s="16"/>
      <c r="I15" s="31" t="s">
        <v>15</v>
      </c>
      <c r="J15" s="15">
        <f ca="1">AVERAGE(K19:K33)</f>
        <v>3370.6135703267632</v>
      </c>
      <c r="M15" t="s">
        <v>24</v>
      </c>
    </row>
    <row r="18" spans="2:19" ht="41.4" x14ac:dyDescent="0.3">
      <c r="B18" s="7" t="s">
        <v>27</v>
      </c>
      <c r="C18" s="7" t="s">
        <v>6</v>
      </c>
      <c r="D18" s="7" t="s">
        <v>0</v>
      </c>
      <c r="E18" s="7" t="s">
        <v>11</v>
      </c>
      <c r="F18" s="7" t="s">
        <v>25</v>
      </c>
      <c r="G18" s="7" t="s">
        <v>26</v>
      </c>
      <c r="H18" s="7" t="s">
        <v>8</v>
      </c>
      <c r="I18" s="7" t="s">
        <v>9</v>
      </c>
      <c r="J18" s="7" t="s">
        <v>17</v>
      </c>
      <c r="K18" s="7" t="s">
        <v>10</v>
      </c>
      <c r="M18" s="19" t="s">
        <v>18</v>
      </c>
      <c r="N18" s="20" t="s">
        <v>19</v>
      </c>
      <c r="O18" s="20" t="s">
        <v>20</v>
      </c>
      <c r="P18" s="2" t="s">
        <v>21</v>
      </c>
      <c r="Q18" s="2" t="s">
        <v>22</v>
      </c>
      <c r="R18" s="2" t="s">
        <v>28</v>
      </c>
      <c r="S18" s="2" t="s">
        <v>23</v>
      </c>
    </row>
    <row r="19" spans="2:19" x14ac:dyDescent="0.3">
      <c r="B19">
        <v>1</v>
      </c>
      <c r="C19">
        <f ca="1">RAND()</f>
        <v>0.27142504263279932</v>
      </c>
      <c r="D19">
        <f t="shared" ref="D19:D28" ca="1" si="7">LOOKUP(C19,$F$5:$G$9,$E$5:$E$9)</f>
        <v>800</v>
      </c>
      <c r="E19">
        <f>$J$14</f>
        <v>1200</v>
      </c>
      <c r="F19">
        <f ca="1">MIN(D19,E19)</f>
        <v>800</v>
      </c>
      <c r="G19">
        <f ca="1">E19-F19</f>
        <v>400</v>
      </c>
      <c r="H19" s="6">
        <f>E19*J3</f>
        <v>3000</v>
      </c>
      <c r="I19" s="6">
        <f t="shared" ref="I19:I28" ca="1" si="8">F19*M3</f>
        <v>4800</v>
      </c>
      <c r="J19" s="6">
        <f t="shared" ref="J19:J28" ca="1" si="9">G19*P3</f>
        <v>400</v>
      </c>
      <c r="K19" s="14">
        <f ca="1">I19+J19-H19</f>
        <v>2200</v>
      </c>
      <c r="M19" s="2">
        <v>400</v>
      </c>
      <c r="N19" s="17">
        <v>1934.3027145791305</v>
      </c>
      <c r="O19" s="17">
        <v>1934.3027145791305</v>
      </c>
      <c r="P19" s="17">
        <v>1934.3027145791305</v>
      </c>
      <c r="Q19" s="17">
        <v>1934.3027145791305</v>
      </c>
      <c r="R19" s="17">
        <v>1934.3027145791305</v>
      </c>
      <c r="S19" s="18">
        <f>AVERAGE(N19:R19)</f>
        <v>1934.3027145791305</v>
      </c>
    </row>
    <row r="20" spans="2:19" x14ac:dyDescent="0.3">
      <c r="B20">
        <v>2</v>
      </c>
      <c r="C20">
        <f t="shared" ref="C20:C28" ca="1" si="10">RAND()</f>
        <v>0.61550021049861114</v>
      </c>
      <c r="D20">
        <f t="shared" ca="1" si="7"/>
        <v>1200</v>
      </c>
      <c r="E20">
        <f>$J$14</f>
        <v>1200</v>
      </c>
      <c r="F20">
        <f t="shared" ref="F20:F21" ca="1" si="11">MIN(D20,E20)</f>
        <v>1200</v>
      </c>
      <c r="G20">
        <f t="shared" ref="G20:G22" ca="1" si="12">E20-F20</f>
        <v>0</v>
      </c>
      <c r="H20" s="6">
        <f>E20*J4</f>
        <v>3210</v>
      </c>
      <c r="I20" s="6">
        <f t="shared" ca="1" si="8"/>
        <v>7704</v>
      </c>
      <c r="J20" s="6">
        <f t="shared" ca="1" si="9"/>
        <v>0</v>
      </c>
      <c r="K20" s="14">
        <f ca="1">I20+J20-H20</f>
        <v>4494</v>
      </c>
      <c r="M20" s="2">
        <v>800</v>
      </c>
      <c r="N20" s="17">
        <v>3310.9681931918776</v>
      </c>
      <c r="O20" s="17">
        <v>2962.6629208220775</v>
      </c>
      <c r="P20" s="17">
        <v>3406.4462271582611</v>
      </c>
      <c r="Q20" s="17">
        <v>3868.6054291582609</v>
      </c>
      <c r="R20" s="17">
        <v>3244.4578470518782</v>
      </c>
      <c r="S20" s="18">
        <f t="shared" ref="S20:S23" si="13">AVERAGE(N20:R20)</f>
        <v>3358.628123476471</v>
      </c>
    </row>
    <row r="21" spans="2:19" x14ac:dyDescent="0.3">
      <c r="B21">
        <v>3</v>
      </c>
      <c r="C21">
        <f t="shared" ca="1" si="10"/>
        <v>0.38536556026208157</v>
      </c>
      <c r="D21">
        <f t="shared" ca="1" si="7"/>
        <v>800</v>
      </c>
      <c r="E21">
        <f>$J$14</f>
        <v>1200</v>
      </c>
      <c r="F21">
        <f t="shared" ca="1" si="11"/>
        <v>800</v>
      </c>
      <c r="G21">
        <f t="shared" ca="1" si="12"/>
        <v>400</v>
      </c>
      <c r="H21" s="6">
        <f>E21*J5</f>
        <v>3434.7</v>
      </c>
      <c r="I21" s="6">
        <f t="shared" ca="1" si="8"/>
        <v>5495.5199999999995</v>
      </c>
      <c r="J21" s="6">
        <f t="shared" ca="1" si="9"/>
        <v>457.96000000000004</v>
      </c>
      <c r="K21" s="14">
        <f ca="1">I21+J21-H21</f>
        <v>2518.7799999999997</v>
      </c>
      <c r="M21" s="2">
        <v>1200</v>
      </c>
      <c r="N21" s="17">
        <v>4750.7482494573924</v>
      </c>
      <c r="O21" s="17">
        <v>3866.1039164667627</v>
      </c>
      <c r="P21" s="17">
        <v>3345.2689190780752</v>
      </c>
      <c r="Q21" s="17">
        <v>5067.5244587693296</v>
      </c>
      <c r="R21" s="17">
        <v>5573.928143737392</v>
      </c>
      <c r="S21" s="18">
        <f>AVERAGE(N21:R21)</f>
        <v>4520.7147375017903</v>
      </c>
    </row>
    <row r="22" spans="2:19" x14ac:dyDescent="0.3">
      <c r="B22">
        <v>4</v>
      </c>
      <c r="C22">
        <f t="shared" ca="1" si="10"/>
        <v>0.63945529920798483</v>
      </c>
      <c r="D22">
        <f t="shared" ca="1" si="7"/>
        <v>1200</v>
      </c>
      <c r="E22">
        <f>$J$14</f>
        <v>1200</v>
      </c>
      <c r="F22">
        <f ca="1">MIN(D22,E22)</f>
        <v>1200</v>
      </c>
      <c r="G22">
        <f t="shared" ca="1" si="12"/>
        <v>0</v>
      </c>
      <c r="H22" s="6">
        <f>E22*J6</f>
        <v>3675.1289999999999</v>
      </c>
      <c r="I22" s="6">
        <f t="shared" ca="1" si="8"/>
        <v>8820.3096000000005</v>
      </c>
      <c r="J22" s="6">
        <f t="shared" ca="1" si="9"/>
        <v>0</v>
      </c>
      <c r="K22" s="14">
        <f ca="1">I22+J22-H22</f>
        <v>5145.1806000000006</v>
      </c>
      <c r="M22" s="2">
        <v>1600</v>
      </c>
      <c r="N22" s="17">
        <v>3452.8995396568744</v>
      </c>
      <c r="O22" s="17">
        <v>3798.0952027313201</v>
      </c>
      <c r="P22" s="17">
        <v>5010.3082984966977</v>
      </c>
      <c r="Q22" s="17">
        <v>5726.4460402437553</v>
      </c>
      <c r="R22" s="17">
        <v>3552.5759137711052</v>
      </c>
      <c r="S22" s="18">
        <f t="shared" si="13"/>
        <v>4308.0649989799513</v>
      </c>
    </row>
    <row r="23" spans="2:19" x14ac:dyDescent="0.3">
      <c r="B23">
        <v>5</v>
      </c>
      <c r="C23">
        <f t="shared" ca="1" si="10"/>
        <v>0.76200325415461179</v>
      </c>
      <c r="D23">
        <f t="shared" ca="1" si="7"/>
        <v>1600</v>
      </c>
      <c r="E23">
        <f t="shared" ref="E23:E28" si="14">$J$14</f>
        <v>1200</v>
      </c>
      <c r="F23">
        <f t="shared" ref="F23:F28" ca="1" si="15">MIN(D23,E23)</f>
        <v>1200</v>
      </c>
      <c r="G23">
        <f t="shared" ref="G23:G28" ca="1" si="16">E23-F23</f>
        <v>0</v>
      </c>
      <c r="H23" s="6">
        <f t="shared" ref="H23:H28" si="17">E23*J7</f>
        <v>3932.3880300000001</v>
      </c>
      <c r="I23" s="6">
        <f t="shared" ca="1" si="8"/>
        <v>9437.7312720000009</v>
      </c>
      <c r="J23" s="6">
        <f t="shared" ca="1" si="9"/>
        <v>0</v>
      </c>
      <c r="K23" s="14">
        <f t="shared" ref="K23:K28" ca="1" si="18">I23+J23-H23</f>
        <v>5505.3432420000008</v>
      </c>
      <c r="M23" s="2">
        <v>2000</v>
      </c>
      <c r="N23" s="17">
        <v>2457.3525369725967</v>
      </c>
      <c r="O23" s="17">
        <v>3149.8028031928798</v>
      </c>
      <c r="P23" s="17">
        <v>5127.4972753519132</v>
      </c>
      <c r="Q23" s="17">
        <v>2519.6236210538368</v>
      </c>
      <c r="R23" s="17">
        <v>2674.8632425235196</v>
      </c>
      <c r="S23" s="18">
        <f t="shared" si="13"/>
        <v>3185.8278958189489</v>
      </c>
    </row>
    <row r="24" spans="2:19" x14ac:dyDescent="0.3">
      <c r="B24">
        <v>6</v>
      </c>
      <c r="C24">
        <f t="shared" ca="1" si="10"/>
        <v>0.33133658468772709</v>
      </c>
      <c r="D24">
        <f t="shared" ca="1" si="7"/>
        <v>800</v>
      </c>
      <c r="E24">
        <f t="shared" si="14"/>
        <v>1200</v>
      </c>
      <c r="F24">
        <f t="shared" ca="1" si="15"/>
        <v>800</v>
      </c>
      <c r="G24">
        <f t="shared" ca="1" si="16"/>
        <v>400</v>
      </c>
      <c r="H24" s="6">
        <f t="shared" si="17"/>
        <v>4207.6551921</v>
      </c>
      <c r="I24" s="6">
        <f t="shared" ca="1" si="8"/>
        <v>6732.2483073600015</v>
      </c>
      <c r="J24" s="6">
        <f t="shared" ca="1" si="9"/>
        <v>561.02069228000005</v>
      </c>
      <c r="K24" s="14">
        <f t="shared" ca="1" si="18"/>
        <v>3085.6138075400013</v>
      </c>
      <c r="M24" s="16"/>
      <c r="N24" s="17"/>
      <c r="O24" s="17"/>
      <c r="P24" s="17"/>
      <c r="Q24" s="17"/>
      <c r="R24" s="17"/>
      <c r="S24" s="18"/>
    </row>
    <row r="25" spans="2:19" x14ac:dyDescent="0.3">
      <c r="B25">
        <v>7</v>
      </c>
      <c r="C25">
        <f t="shared" ca="1" si="10"/>
        <v>0.39435844205698301</v>
      </c>
      <c r="D25">
        <f t="shared" ca="1" si="7"/>
        <v>800</v>
      </c>
      <c r="E25">
        <f t="shared" si="14"/>
        <v>1200</v>
      </c>
      <c r="F25">
        <f t="shared" ca="1" si="15"/>
        <v>800</v>
      </c>
      <c r="G25">
        <f t="shared" ca="1" si="16"/>
        <v>400</v>
      </c>
      <c r="H25" s="6">
        <f t="shared" si="17"/>
        <v>4502.1910555469995</v>
      </c>
      <c r="I25" s="6">
        <f t="shared" ca="1" si="8"/>
        <v>7203.5056888752006</v>
      </c>
      <c r="J25" s="6">
        <f t="shared" ca="1" si="9"/>
        <v>600.29214073960009</v>
      </c>
      <c r="K25" s="14">
        <f t="shared" ca="1" si="18"/>
        <v>3301.6067740678009</v>
      </c>
      <c r="M25" s="16"/>
      <c r="N25" s="17"/>
      <c r="O25" s="17"/>
      <c r="P25" s="17"/>
      <c r="Q25" s="17"/>
      <c r="R25" s="17"/>
      <c r="S25" s="18"/>
    </row>
    <row r="26" spans="2:19" x14ac:dyDescent="0.3">
      <c r="B26">
        <v>8</v>
      </c>
      <c r="C26">
        <f t="shared" ca="1" si="10"/>
        <v>0.98741708573055242</v>
      </c>
      <c r="D26">
        <f t="shared" ca="1" si="7"/>
        <v>2000</v>
      </c>
      <c r="E26">
        <f t="shared" si="14"/>
        <v>1200</v>
      </c>
      <c r="F26">
        <f t="shared" ca="1" si="15"/>
        <v>1200</v>
      </c>
      <c r="G26">
        <f t="shared" ca="1" si="16"/>
        <v>0</v>
      </c>
      <c r="H26" s="6">
        <f t="shared" si="17"/>
        <v>4817.3444294352903</v>
      </c>
      <c r="I26" s="6">
        <f t="shared" ca="1" si="8"/>
        <v>11561.626630644696</v>
      </c>
      <c r="J26" s="6">
        <f t="shared" ca="1" si="9"/>
        <v>0</v>
      </c>
      <c r="K26" s="14">
        <f t="shared" ca="1" si="18"/>
        <v>6744.2822012094057</v>
      </c>
    </row>
    <row r="27" spans="2:19" x14ac:dyDescent="0.3">
      <c r="B27">
        <v>9</v>
      </c>
      <c r="C27">
        <f t="shared" ca="1" si="10"/>
        <v>2.3544111253646083E-2</v>
      </c>
      <c r="D27">
        <f t="shared" ca="1" si="7"/>
        <v>400</v>
      </c>
      <c r="E27">
        <f t="shared" si="14"/>
        <v>1200</v>
      </c>
      <c r="F27">
        <f t="shared" ca="1" si="15"/>
        <v>400</v>
      </c>
      <c r="G27">
        <f t="shared" ca="1" si="16"/>
        <v>800</v>
      </c>
      <c r="H27" s="6">
        <f t="shared" si="17"/>
        <v>5154.5585394957598</v>
      </c>
      <c r="I27" s="6">
        <f t="shared" ca="1" si="8"/>
        <v>4123.6468315966085</v>
      </c>
      <c r="J27" s="6">
        <f t="shared" ca="1" si="9"/>
        <v>1374.5489438655363</v>
      </c>
      <c r="K27" s="14">
        <f t="shared" ca="1" si="18"/>
        <v>343.63723596638556</v>
      </c>
    </row>
    <row r="28" spans="2:19" x14ac:dyDescent="0.3">
      <c r="B28">
        <v>10</v>
      </c>
      <c r="C28">
        <f t="shared" ca="1" si="10"/>
        <v>8.6726586588236398E-2</v>
      </c>
      <c r="D28">
        <f t="shared" ca="1" si="7"/>
        <v>400</v>
      </c>
      <c r="E28">
        <f t="shared" si="14"/>
        <v>1200</v>
      </c>
      <c r="F28">
        <f t="shared" ca="1" si="15"/>
        <v>400</v>
      </c>
      <c r="G28">
        <f t="shared" ca="1" si="16"/>
        <v>800</v>
      </c>
      <c r="H28" s="6">
        <f t="shared" si="17"/>
        <v>5515.3776372604643</v>
      </c>
      <c r="I28" s="6">
        <f t="shared" ca="1" si="8"/>
        <v>4412.3021098083709</v>
      </c>
      <c r="J28" s="6">
        <f t="shared" ca="1" si="9"/>
        <v>1470.7673699361239</v>
      </c>
      <c r="K28" s="14">
        <f t="shared" ca="1" si="18"/>
        <v>367.69184248403053</v>
      </c>
    </row>
    <row r="29" spans="2:19" x14ac:dyDescent="0.3">
      <c r="H29" s="6"/>
      <c r="I29" s="6"/>
      <c r="J29" s="6"/>
      <c r="K29" s="14"/>
    </row>
    <row r="30" spans="2:19" x14ac:dyDescent="0.3">
      <c r="H30" s="6"/>
      <c r="I30" s="6"/>
      <c r="J30" s="6"/>
      <c r="K30" s="14"/>
    </row>
    <row r="31" spans="2:19" x14ac:dyDescent="0.3">
      <c r="H31" s="6"/>
      <c r="I31" s="6"/>
      <c r="J31" s="6"/>
      <c r="K31" s="14"/>
    </row>
    <row r="32" spans="2:19" x14ac:dyDescent="0.3">
      <c r="H32" s="6"/>
      <c r="I32" s="6"/>
      <c r="J32" s="6"/>
      <c r="K32" s="14"/>
    </row>
    <row r="33" spans="8:11" x14ac:dyDescent="0.3">
      <c r="H33" s="6"/>
      <c r="I33" s="6"/>
      <c r="J33" s="6"/>
      <c r="K33" s="14"/>
    </row>
    <row r="34" spans="8:11" x14ac:dyDescent="0.3">
      <c r="H34" s="6"/>
      <c r="I34" s="6"/>
      <c r="J34" s="6"/>
      <c r="K34" s="14"/>
    </row>
    <row r="35" spans="8:11" x14ac:dyDescent="0.3">
      <c r="H35" s="6"/>
      <c r="I35" s="6"/>
      <c r="J35" s="6"/>
      <c r="K35" s="14"/>
    </row>
    <row r="36" spans="8:11" x14ac:dyDescent="0.3">
      <c r="H36" s="6"/>
      <c r="I36" s="6"/>
      <c r="J36" s="6"/>
      <c r="K36" s="14"/>
    </row>
    <row r="37" spans="8:11" x14ac:dyDescent="0.3">
      <c r="H37" s="6"/>
      <c r="I37" s="6"/>
      <c r="J37" s="6"/>
      <c r="K37" s="14"/>
    </row>
    <row r="38" spans="8:11" x14ac:dyDescent="0.3">
      <c r="H38" s="6"/>
      <c r="I38" s="6"/>
      <c r="J38" s="6"/>
      <c r="K38" s="14"/>
    </row>
    <row r="39" spans="8:11" x14ac:dyDescent="0.3">
      <c r="H39" s="6"/>
      <c r="I39" s="6"/>
      <c r="J39" s="6"/>
      <c r="K39" s="14"/>
    </row>
    <row r="40" spans="8:11" x14ac:dyDescent="0.3">
      <c r="H40" s="6"/>
      <c r="I40" s="6"/>
      <c r="J40" s="6"/>
      <c r="K40" s="14"/>
    </row>
    <row r="41" spans="8:11" x14ac:dyDescent="0.3">
      <c r="H41" s="6"/>
      <c r="I41" s="6"/>
      <c r="J41" s="6"/>
      <c r="K41" s="14"/>
    </row>
    <row r="42" spans="8:11" x14ac:dyDescent="0.3">
      <c r="H42" s="6"/>
      <c r="I42" s="6"/>
      <c r="J42" s="6"/>
      <c r="K42" s="14"/>
    </row>
    <row r="43" spans="8:11" x14ac:dyDescent="0.3">
      <c r="H43" s="6"/>
      <c r="I43" s="6"/>
      <c r="J43" s="6"/>
      <c r="K43" s="14"/>
    </row>
    <row r="44" spans="8:11" x14ac:dyDescent="0.3">
      <c r="H44" s="6"/>
      <c r="I44" s="6"/>
      <c r="J44" s="6"/>
      <c r="K44" s="14"/>
    </row>
    <row r="45" spans="8:11" x14ac:dyDescent="0.3">
      <c r="H45" s="6"/>
      <c r="I45" s="6"/>
      <c r="J45" s="6"/>
      <c r="K45" s="14"/>
    </row>
    <row r="46" spans="8:11" x14ac:dyDescent="0.3">
      <c r="H46" s="6"/>
      <c r="I46" s="6"/>
      <c r="J46" s="6"/>
      <c r="K46" s="14"/>
    </row>
    <row r="47" spans="8:11" x14ac:dyDescent="0.3">
      <c r="H47" s="6"/>
      <c r="I47" s="6"/>
      <c r="J47" s="6"/>
      <c r="K47" s="14"/>
    </row>
    <row r="48" spans="8:11" x14ac:dyDescent="0.3">
      <c r="H48" s="6"/>
      <c r="I48" s="6"/>
      <c r="J48" s="6"/>
      <c r="K48" s="14"/>
    </row>
    <row r="49" spans="8:11" x14ac:dyDescent="0.3">
      <c r="H49" s="6"/>
      <c r="I49" s="6"/>
      <c r="J49" s="6"/>
      <c r="K49" s="14"/>
    </row>
    <row r="50" spans="8:11" x14ac:dyDescent="0.3">
      <c r="H50" s="6"/>
      <c r="I50" s="6"/>
      <c r="J50" s="6"/>
      <c r="K50" s="14"/>
    </row>
    <row r="51" spans="8:11" x14ac:dyDescent="0.3">
      <c r="H51" s="6"/>
      <c r="I51" s="6"/>
      <c r="J51" s="6"/>
      <c r="K51" s="14"/>
    </row>
    <row r="52" spans="8:11" x14ac:dyDescent="0.3">
      <c r="H52" s="6"/>
      <c r="I52" s="6"/>
      <c r="J52" s="6"/>
      <c r="K52" s="14"/>
    </row>
    <row r="53" spans="8:11" x14ac:dyDescent="0.3">
      <c r="H53" s="6"/>
      <c r="I53" s="6"/>
      <c r="J53" s="6"/>
      <c r="K53" s="14"/>
    </row>
    <row r="54" spans="8:11" x14ac:dyDescent="0.3">
      <c r="H54" s="6"/>
      <c r="I54" s="6"/>
      <c r="J54" s="6"/>
      <c r="K54" s="14"/>
    </row>
    <row r="55" spans="8:11" x14ac:dyDescent="0.3">
      <c r="H55" s="6"/>
      <c r="I55" s="6"/>
      <c r="J55" s="6"/>
      <c r="K55" s="14"/>
    </row>
    <row r="56" spans="8:11" x14ac:dyDescent="0.3">
      <c r="H56" s="6"/>
      <c r="I56" s="6"/>
      <c r="J56" s="6"/>
      <c r="K56" s="14"/>
    </row>
    <row r="57" spans="8:11" x14ac:dyDescent="0.3">
      <c r="H57" s="6"/>
      <c r="I57" s="6"/>
      <c r="J57" s="6"/>
      <c r="K57" s="14"/>
    </row>
    <row r="58" spans="8:11" x14ac:dyDescent="0.3">
      <c r="H58" s="6"/>
      <c r="I58" s="6"/>
      <c r="J58" s="6"/>
      <c r="K58" s="14"/>
    </row>
    <row r="59" spans="8:11" x14ac:dyDescent="0.3">
      <c r="H59" s="6"/>
      <c r="I59" s="6"/>
      <c r="J59" s="6"/>
      <c r="K59" s="14"/>
    </row>
    <row r="60" spans="8:11" x14ac:dyDescent="0.3">
      <c r="H60" s="6"/>
      <c r="I60" s="6"/>
      <c r="J60" s="6"/>
      <c r="K60" s="14"/>
    </row>
    <row r="61" spans="8:11" x14ac:dyDescent="0.3">
      <c r="H61" s="6"/>
      <c r="I61" s="6"/>
      <c r="J61" s="6"/>
      <c r="K61" s="14"/>
    </row>
    <row r="62" spans="8:11" x14ac:dyDescent="0.3">
      <c r="H62" s="6"/>
      <c r="I62" s="6"/>
      <c r="J62" s="6"/>
      <c r="K62" s="14"/>
    </row>
    <row r="63" spans="8:11" x14ac:dyDescent="0.3">
      <c r="H63" s="6"/>
      <c r="I63" s="6"/>
      <c r="J63" s="6"/>
      <c r="K63" s="14"/>
    </row>
    <row r="64" spans="8:11" x14ac:dyDescent="0.3">
      <c r="H64" s="6"/>
      <c r="I64" s="6"/>
      <c r="J64" s="6"/>
      <c r="K64" s="14"/>
    </row>
    <row r="65" spans="8:11" x14ac:dyDescent="0.3">
      <c r="H65" s="6"/>
      <c r="I65" s="6"/>
      <c r="J65" s="6"/>
      <c r="K65" s="14"/>
    </row>
    <row r="66" spans="8:11" x14ac:dyDescent="0.3">
      <c r="H66" s="6"/>
      <c r="I66" s="6"/>
      <c r="J66" s="6"/>
      <c r="K66" s="14"/>
    </row>
    <row r="67" spans="8:11" x14ac:dyDescent="0.3">
      <c r="H67" s="6"/>
      <c r="I67" s="6"/>
      <c r="J67" s="6"/>
      <c r="K67" s="14"/>
    </row>
    <row r="68" spans="8:11" x14ac:dyDescent="0.3">
      <c r="H68" s="6"/>
      <c r="I68" s="6"/>
      <c r="J68" s="6"/>
      <c r="K68" s="14"/>
    </row>
    <row r="69" spans="8:11" x14ac:dyDescent="0.3">
      <c r="H69" s="6"/>
      <c r="I69" s="6"/>
      <c r="J69" s="6"/>
      <c r="K69" s="14"/>
    </row>
    <row r="70" spans="8:11" x14ac:dyDescent="0.3">
      <c r="H70" s="6"/>
      <c r="I70" s="6"/>
      <c r="J70" s="6"/>
      <c r="K70" s="14"/>
    </row>
    <row r="71" spans="8:11" x14ac:dyDescent="0.3">
      <c r="H71" s="6"/>
      <c r="I71" s="6"/>
      <c r="J71" s="6"/>
      <c r="K71" s="14"/>
    </row>
    <row r="72" spans="8:11" x14ac:dyDescent="0.3">
      <c r="H72" s="6"/>
      <c r="I72" s="6"/>
      <c r="J72" s="6"/>
      <c r="K72" s="14"/>
    </row>
    <row r="73" spans="8:11" x14ac:dyDescent="0.3">
      <c r="H73" s="6"/>
      <c r="I73" s="6"/>
      <c r="J73" s="6"/>
      <c r="K73" s="14"/>
    </row>
    <row r="74" spans="8:11" x14ac:dyDescent="0.3">
      <c r="H74" s="6"/>
      <c r="I74" s="6"/>
      <c r="J74" s="6"/>
      <c r="K74" s="14"/>
    </row>
    <row r="75" spans="8:11" x14ac:dyDescent="0.3">
      <c r="H75" s="6"/>
      <c r="I75" s="6"/>
      <c r="J75" s="6"/>
      <c r="K75" s="14"/>
    </row>
    <row r="76" spans="8:11" x14ac:dyDescent="0.3">
      <c r="H76" s="6"/>
      <c r="I76" s="6"/>
      <c r="J76" s="6"/>
      <c r="K76" s="14"/>
    </row>
    <row r="77" spans="8:11" x14ac:dyDescent="0.3">
      <c r="H77" s="6"/>
      <c r="I77" s="6"/>
      <c r="J77" s="6"/>
      <c r="K77" s="14"/>
    </row>
    <row r="78" spans="8:11" x14ac:dyDescent="0.3">
      <c r="H78" s="6"/>
      <c r="I78" s="6"/>
      <c r="J78" s="6"/>
      <c r="K78" s="14"/>
    </row>
    <row r="79" spans="8:11" x14ac:dyDescent="0.3">
      <c r="H79" s="6"/>
      <c r="I79" s="6"/>
      <c r="J79" s="6"/>
      <c r="K79" s="14"/>
    </row>
    <row r="80" spans="8:11" x14ac:dyDescent="0.3">
      <c r="H80" s="6"/>
      <c r="I80" s="6"/>
      <c r="J80" s="6"/>
      <c r="K80" s="14"/>
    </row>
    <row r="81" spans="8:11" x14ac:dyDescent="0.3">
      <c r="H81" s="6"/>
      <c r="I81" s="6"/>
      <c r="J81" s="6"/>
      <c r="K81" s="14"/>
    </row>
    <row r="82" spans="8:11" x14ac:dyDescent="0.3">
      <c r="H82" s="6"/>
      <c r="I82" s="6"/>
      <c r="J82" s="6"/>
      <c r="K82" s="14"/>
    </row>
    <row r="83" spans="8:11" x14ac:dyDescent="0.3">
      <c r="H83" s="6"/>
      <c r="I83" s="6"/>
      <c r="J83" s="6"/>
      <c r="K83" s="14"/>
    </row>
    <row r="84" spans="8:11" x14ac:dyDescent="0.3">
      <c r="H84" s="6"/>
      <c r="I84" s="6"/>
      <c r="J84" s="6"/>
      <c r="K84" s="14"/>
    </row>
    <row r="85" spans="8:11" x14ac:dyDescent="0.3">
      <c r="H85" s="6"/>
      <c r="I85" s="6"/>
      <c r="J85" s="6"/>
      <c r="K85" s="14"/>
    </row>
    <row r="86" spans="8:11" x14ac:dyDescent="0.3">
      <c r="H86" s="6"/>
      <c r="I86" s="6"/>
      <c r="J86" s="6"/>
      <c r="K86" s="14"/>
    </row>
    <row r="87" spans="8:11" x14ac:dyDescent="0.3">
      <c r="H87" s="6"/>
      <c r="I87" s="6"/>
      <c r="J87" s="6"/>
      <c r="K87" s="14"/>
    </row>
    <row r="88" spans="8:11" x14ac:dyDescent="0.3">
      <c r="H88" s="6"/>
      <c r="I88" s="6"/>
      <c r="J88" s="6"/>
      <c r="K88" s="14"/>
    </row>
    <row r="89" spans="8:11" x14ac:dyDescent="0.3">
      <c r="H89" s="6"/>
      <c r="I89" s="6"/>
      <c r="J89" s="6"/>
      <c r="K89" s="14"/>
    </row>
    <row r="90" spans="8:11" x14ac:dyDescent="0.3">
      <c r="H90" s="6"/>
      <c r="I90" s="6"/>
      <c r="J90" s="6"/>
      <c r="K90" s="14"/>
    </row>
    <row r="91" spans="8:11" x14ac:dyDescent="0.3">
      <c r="H91" s="6"/>
      <c r="I91" s="6"/>
      <c r="J91" s="6"/>
      <c r="K91" s="14"/>
    </row>
    <row r="92" spans="8:11" x14ac:dyDescent="0.3">
      <c r="H92" s="6"/>
      <c r="I92" s="6"/>
      <c r="J92" s="6"/>
      <c r="K92" s="14"/>
    </row>
    <row r="93" spans="8:11" x14ac:dyDescent="0.3">
      <c r="H93" s="6"/>
      <c r="I93" s="6"/>
      <c r="J93" s="6"/>
      <c r="K93" s="14"/>
    </row>
    <row r="94" spans="8:11" x14ac:dyDescent="0.3">
      <c r="H94" s="6"/>
      <c r="I94" s="6"/>
      <c r="J94" s="6"/>
      <c r="K94" s="14"/>
    </row>
    <row r="95" spans="8:11" x14ac:dyDescent="0.3">
      <c r="H95" s="6"/>
      <c r="I95" s="6"/>
      <c r="J95" s="6"/>
      <c r="K95" s="14"/>
    </row>
    <row r="96" spans="8:11" x14ac:dyDescent="0.3">
      <c r="H96" s="6"/>
      <c r="I96" s="6"/>
      <c r="J96" s="6"/>
      <c r="K96" s="14"/>
    </row>
    <row r="97" spans="8:11" x14ac:dyDescent="0.3">
      <c r="H97" s="6"/>
      <c r="I97" s="6"/>
      <c r="J97" s="6"/>
      <c r="K97" s="14"/>
    </row>
    <row r="98" spans="8:11" x14ac:dyDescent="0.3">
      <c r="H98" s="6"/>
      <c r="I98" s="6"/>
      <c r="J98" s="6"/>
      <c r="K98" s="14"/>
    </row>
    <row r="99" spans="8:11" x14ac:dyDescent="0.3">
      <c r="H99" s="6"/>
      <c r="I99" s="6"/>
      <c r="J99" s="6"/>
      <c r="K99" s="14"/>
    </row>
    <row r="100" spans="8:11" x14ac:dyDescent="0.3">
      <c r="H100" s="6"/>
      <c r="I100" s="6"/>
      <c r="J100" s="6"/>
      <c r="K100" s="14"/>
    </row>
    <row r="101" spans="8:11" x14ac:dyDescent="0.3">
      <c r="H101" s="6"/>
      <c r="I101" s="6"/>
      <c r="J101" s="6"/>
      <c r="K101" s="14"/>
    </row>
    <row r="102" spans="8:11" x14ac:dyDescent="0.3">
      <c r="H102" s="6"/>
      <c r="I102" s="6"/>
      <c r="J102" s="6"/>
      <c r="K102" s="14"/>
    </row>
    <row r="103" spans="8:11" x14ac:dyDescent="0.3">
      <c r="H103" s="6"/>
      <c r="I103" s="6"/>
      <c r="J103" s="6"/>
      <c r="K103" s="14"/>
    </row>
    <row r="104" spans="8:11" x14ac:dyDescent="0.3">
      <c r="H104" s="6"/>
      <c r="I104" s="6"/>
      <c r="J104" s="6"/>
      <c r="K104" s="14"/>
    </row>
    <row r="105" spans="8:11" x14ac:dyDescent="0.3">
      <c r="H105" s="6"/>
      <c r="I105" s="6"/>
      <c r="J105" s="6"/>
      <c r="K105" s="14"/>
    </row>
    <row r="106" spans="8:11" x14ac:dyDescent="0.3">
      <c r="H106" s="6"/>
      <c r="I106" s="6"/>
      <c r="J106" s="6"/>
      <c r="K106" s="14"/>
    </row>
    <row r="107" spans="8:11" x14ac:dyDescent="0.3">
      <c r="H107" s="6"/>
      <c r="I107" s="6"/>
      <c r="J107" s="6"/>
      <c r="K107" s="14"/>
    </row>
    <row r="108" spans="8:11" x14ac:dyDescent="0.3">
      <c r="H108" s="6"/>
      <c r="I108" s="6"/>
      <c r="J108" s="6"/>
      <c r="K108" s="14"/>
    </row>
    <row r="109" spans="8:11" x14ac:dyDescent="0.3">
      <c r="H109" s="6"/>
      <c r="I109" s="6"/>
      <c r="J109" s="6"/>
      <c r="K109" s="14"/>
    </row>
    <row r="110" spans="8:11" x14ac:dyDescent="0.3">
      <c r="H110" s="6"/>
      <c r="I110" s="6"/>
      <c r="J110" s="6"/>
      <c r="K110" s="14"/>
    </row>
    <row r="111" spans="8:11" x14ac:dyDescent="0.3">
      <c r="H111" s="6"/>
      <c r="I111" s="6"/>
      <c r="J111" s="6"/>
      <c r="K111" s="14"/>
    </row>
    <row r="112" spans="8:11" x14ac:dyDescent="0.3">
      <c r="H112" s="6"/>
      <c r="I112" s="6"/>
      <c r="J112" s="6"/>
      <c r="K112" s="14"/>
    </row>
    <row r="113" spans="8:11" x14ac:dyDescent="0.3">
      <c r="H113" s="6"/>
      <c r="I113" s="6"/>
      <c r="J113" s="6"/>
      <c r="K113" s="14"/>
    </row>
    <row r="114" spans="8:11" x14ac:dyDescent="0.3">
      <c r="H114" s="6"/>
      <c r="I114" s="6"/>
      <c r="J114" s="6"/>
      <c r="K114" s="14"/>
    </row>
    <row r="115" spans="8:11" x14ac:dyDescent="0.3">
      <c r="H115" s="6"/>
      <c r="I115" s="6"/>
      <c r="J115" s="6"/>
      <c r="K115" s="14"/>
    </row>
    <row r="116" spans="8:11" x14ac:dyDescent="0.3">
      <c r="H116" s="6"/>
      <c r="I116" s="6"/>
      <c r="J116" s="6"/>
      <c r="K116" s="14"/>
    </row>
    <row r="117" spans="8:11" x14ac:dyDescent="0.3">
      <c r="H117" s="6"/>
      <c r="I117" s="6"/>
      <c r="J117" s="6"/>
      <c r="K117" s="14"/>
    </row>
    <row r="118" spans="8:11" x14ac:dyDescent="0.3">
      <c r="H118" s="6"/>
      <c r="I118" s="6"/>
      <c r="J118" s="6"/>
      <c r="K118" s="14"/>
    </row>
    <row r="119" spans="8:11" x14ac:dyDescent="0.3">
      <c r="H119" s="6"/>
      <c r="I119" s="6"/>
      <c r="J119" s="6"/>
      <c r="K119" s="14"/>
    </row>
    <row r="120" spans="8:11" x14ac:dyDescent="0.3">
      <c r="H120" s="6"/>
      <c r="I120" s="6"/>
      <c r="J120" s="6"/>
      <c r="K120" s="14"/>
    </row>
    <row r="121" spans="8:11" x14ac:dyDescent="0.3">
      <c r="H121" s="6"/>
      <c r="I121" s="6"/>
      <c r="J121" s="6"/>
      <c r="K121" s="14"/>
    </row>
    <row r="122" spans="8:11" x14ac:dyDescent="0.3">
      <c r="H122" s="6"/>
      <c r="I122" s="6"/>
      <c r="J122" s="6"/>
      <c r="K122" s="14"/>
    </row>
    <row r="123" spans="8:11" x14ac:dyDescent="0.3">
      <c r="H123" s="6"/>
      <c r="I123" s="6"/>
      <c r="J123" s="6"/>
      <c r="K123" s="14"/>
    </row>
    <row r="124" spans="8:11" x14ac:dyDescent="0.3">
      <c r="H124" s="6"/>
      <c r="I124" s="6"/>
      <c r="J124" s="6"/>
      <c r="K124" s="14"/>
    </row>
    <row r="125" spans="8:11" x14ac:dyDescent="0.3">
      <c r="H125" s="6"/>
      <c r="I125" s="6"/>
      <c r="J125" s="6"/>
      <c r="K125" s="14"/>
    </row>
    <row r="126" spans="8:11" x14ac:dyDescent="0.3">
      <c r="H126" s="6"/>
      <c r="I126" s="6"/>
      <c r="J126" s="6"/>
      <c r="K126" s="14"/>
    </row>
    <row r="127" spans="8:11" x14ac:dyDescent="0.3">
      <c r="H127" s="6"/>
      <c r="I127" s="6"/>
      <c r="J127" s="6"/>
      <c r="K127" s="14"/>
    </row>
    <row r="128" spans="8:11" x14ac:dyDescent="0.3">
      <c r="H128" s="6"/>
      <c r="I128" s="6"/>
      <c r="J128" s="6"/>
      <c r="K128" s="14"/>
    </row>
    <row r="129" spans="8:11" x14ac:dyDescent="0.3">
      <c r="H129" s="6"/>
      <c r="I129" s="6"/>
      <c r="J129" s="6"/>
      <c r="K129" s="14"/>
    </row>
    <row r="130" spans="8:11" x14ac:dyDescent="0.3">
      <c r="H130" s="6"/>
      <c r="I130" s="6"/>
      <c r="J130" s="6"/>
      <c r="K130" s="14"/>
    </row>
    <row r="131" spans="8:11" x14ac:dyDescent="0.3">
      <c r="H131" s="6"/>
      <c r="I131" s="6"/>
      <c r="J131" s="6"/>
      <c r="K131" s="14"/>
    </row>
    <row r="132" spans="8:11" x14ac:dyDescent="0.3">
      <c r="H132" s="6"/>
      <c r="I132" s="6"/>
      <c r="J132" s="6"/>
      <c r="K132" s="14"/>
    </row>
    <row r="133" spans="8:11" x14ac:dyDescent="0.3">
      <c r="H133" s="6"/>
      <c r="I133" s="6"/>
      <c r="J133" s="6"/>
      <c r="K133" s="14"/>
    </row>
    <row r="134" spans="8:11" x14ac:dyDescent="0.3">
      <c r="H134" s="6"/>
      <c r="I134" s="6"/>
      <c r="J134" s="6"/>
      <c r="K134" s="14"/>
    </row>
    <row r="135" spans="8:11" x14ac:dyDescent="0.3">
      <c r="H135" s="6"/>
      <c r="I135" s="6"/>
      <c r="J135" s="6"/>
      <c r="K135" s="14"/>
    </row>
    <row r="136" spans="8:11" x14ac:dyDescent="0.3">
      <c r="H136" s="6"/>
      <c r="I136" s="6"/>
      <c r="J136" s="6"/>
      <c r="K136" s="14"/>
    </row>
    <row r="137" spans="8:11" x14ac:dyDescent="0.3">
      <c r="H137" s="6"/>
      <c r="I137" s="6"/>
      <c r="J137" s="6"/>
      <c r="K137" s="14"/>
    </row>
    <row r="138" spans="8:11" x14ac:dyDescent="0.3">
      <c r="H138" s="6"/>
      <c r="I138" s="6"/>
      <c r="J138" s="6"/>
      <c r="K138" s="14"/>
    </row>
    <row r="139" spans="8:11" x14ac:dyDescent="0.3">
      <c r="H139" s="6"/>
      <c r="I139" s="6"/>
      <c r="J139" s="6"/>
      <c r="K139" s="14"/>
    </row>
    <row r="140" spans="8:11" x14ac:dyDescent="0.3">
      <c r="H140" s="6"/>
      <c r="I140" s="6"/>
      <c r="J140" s="6"/>
      <c r="K140" s="14"/>
    </row>
    <row r="141" spans="8:11" x14ac:dyDescent="0.3">
      <c r="H141" s="6"/>
      <c r="I141" s="6"/>
      <c r="J141" s="6"/>
      <c r="K141" s="14"/>
    </row>
    <row r="142" spans="8:11" x14ac:dyDescent="0.3">
      <c r="H142" s="6"/>
      <c r="I142" s="6"/>
      <c r="J142" s="6"/>
      <c r="K142" s="14"/>
    </row>
    <row r="143" spans="8:11" x14ac:dyDescent="0.3">
      <c r="H143" s="6"/>
      <c r="I143" s="6"/>
      <c r="J143" s="6"/>
      <c r="K143" s="14"/>
    </row>
    <row r="144" spans="8:11" x14ac:dyDescent="0.3">
      <c r="H144" s="6"/>
      <c r="I144" s="6"/>
      <c r="J144" s="6"/>
      <c r="K144" s="14"/>
    </row>
    <row r="145" spans="8:11" x14ac:dyDescent="0.3">
      <c r="H145" s="6"/>
      <c r="I145" s="6"/>
      <c r="J145" s="6"/>
      <c r="K145" s="14"/>
    </row>
    <row r="146" spans="8:11" x14ac:dyDescent="0.3">
      <c r="H146" s="6"/>
      <c r="I146" s="6"/>
      <c r="J146" s="6"/>
      <c r="K146" s="14"/>
    </row>
    <row r="147" spans="8:11" x14ac:dyDescent="0.3">
      <c r="H147" s="6"/>
      <c r="I147" s="6"/>
      <c r="J147" s="6"/>
      <c r="K147" s="14"/>
    </row>
    <row r="148" spans="8:11" x14ac:dyDescent="0.3">
      <c r="H148" s="6"/>
      <c r="I148" s="6"/>
      <c r="J148" s="6"/>
      <c r="K148" s="14"/>
    </row>
    <row r="149" spans="8:11" x14ac:dyDescent="0.3">
      <c r="H149" s="6"/>
      <c r="I149" s="6"/>
      <c r="J149" s="6"/>
      <c r="K149" s="14"/>
    </row>
    <row r="150" spans="8:11" x14ac:dyDescent="0.3">
      <c r="H150" s="6"/>
      <c r="I150" s="6"/>
      <c r="J150" s="6"/>
      <c r="K150" s="14"/>
    </row>
    <row r="151" spans="8:11" x14ac:dyDescent="0.3">
      <c r="H151" s="6"/>
      <c r="I151" s="6"/>
      <c r="J151" s="6"/>
      <c r="K151" s="14"/>
    </row>
    <row r="152" spans="8:11" x14ac:dyDescent="0.3">
      <c r="H152" s="6"/>
      <c r="I152" s="6"/>
      <c r="J152" s="6"/>
      <c r="K152" s="14"/>
    </row>
    <row r="153" spans="8:11" x14ac:dyDescent="0.3">
      <c r="H153" s="6"/>
      <c r="I153" s="6"/>
      <c r="J153" s="6"/>
      <c r="K153" s="14"/>
    </row>
    <row r="154" spans="8:11" x14ac:dyDescent="0.3">
      <c r="H154" s="6"/>
      <c r="I154" s="6"/>
      <c r="J154" s="6"/>
      <c r="K154" s="14"/>
    </row>
    <row r="155" spans="8:11" x14ac:dyDescent="0.3">
      <c r="H155" s="6"/>
      <c r="I155" s="6"/>
      <c r="J155" s="6"/>
      <c r="K155" s="14"/>
    </row>
    <row r="156" spans="8:11" x14ac:dyDescent="0.3">
      <c r="H156" s="6"/>
      <c r="I156" s="6"/>
      <c r="J156" s="6"/>
      <c r="K156" s="14"/>
    </row>
    <row r="157" spans="8:11" x14ac:dyDescent="0.3">
      <c r="H157" s="6"/>
      <c r="I157" s="6"/>
      <c r="J157" s="6"/>
      <c r="K157" s="14"/>
    </row>
    <row r="158" spans="8:11" x14ac:dyDescent="0.3">
      <c r="H158" s="6"/>
      <c r="I158" s="6"/>
      <c r="J158" s="6"/>
      <c r="K158" s="14"/>
    </row>
    <row r="159" spans="8:11" x14ac:dyDescent="0.3">
      <c r="H159" s="6"/>
      <c r="I159" s="6"/>
      <c r="J159" s="6"/>
      <c r="K159" s="14"/>
    </row>
    <row r="160" spans="8:11" x14ac:dyDescent="0.3">
      <c r="H160" s="6"/>
      <c r="I160" s="6"/>
      <c r="J160" s="6"/>
      <c r="K160" s="14"/>
    </row>
    <row r="161" spans="8:11" x14ac:dyDescent="0.3">
      <c r="H161" s="6"/>
      <c r="I161" s="6"/>
      <c r="J161" s="6"/>
      <c r="K161" s="14"/>
    </row>
    <row r="162" spans="8:11" x14ac:dyDescent="0.3">
      <c r="H162" s="6"/>
      <c r="I162" s="6"/>
      <c r="J162" s="6"/>
      <c r="K162" s="14"/>
    </row>
    <row r="163" spans="8:11" x14ac:dyDescent="0.3">
      <c r="H163" s="6"/>
      <c r="I163" s="6"/>
      <c r="J163" s="6"/>
      <c r="K163" s="14"/>
    </row>
    <row r="164" spans="8:11" x14ac:dyDescent="0.3">
      <c r="H164" s="6"/>
      <c r="I164" s="6"/>
      <c r="J164" s="6"/>
      <c r="K164" s="14"/>
    </row>
    <row r="165" spans="8:11" x14ac:dyDescent="0.3">
      <c r="H165" s="6"/>
      <c r="I165" s="6"/>
      <c r="J165" s="6"/>
      <c r="K165" s="14"/>
    </row>
    <row r="166" spans="8:11" x14ac:dyDescent="0.3">
      <c r="H166" s="6"/>
      <c r="I166" s="6"/>
      <c r="J166" s="6"/>
      <c r="K166" s="14"/>
    </row>
    <row r="167" spans="8:11" x14ac:dyDescent="0.3">
      <c r="H167" s="6"/>
      <c r="I167" s="6"/>
      <c r="J167" s="6"/>
      <c r="K167" s="14"/>
    </row>
    <row r="168" spans="8:11" x14ac:dyDescent="0.3">
      <c r="H168" s="6"/>
      <c r="I168" s="6"/>
      <c r="J168" s="6"/>
      <c r="K168" s="14"/>
    </row>
    <row r="169" spans="8:11" x14ac:dyDescent="0.3">
      <c r="H169" s="6"/>
      <c r="I169" s="6"/>
      <c r="J169" s="6"/>
      <c r="K169" s="14"/>
    </row>
    <row r="170" spans="8:11" x14ac:dyDescent="0.3">
      <c r="H170" s="6"/>
      <c r="I170" s="6"/>
      <c r="J170" s="6"/>
      <c r="K170" s="14"/>
    </row>
    <row r="171" spans="8:11" x14ac:dyDescent="0.3">
      <c r="H171" s="6"/>
      <c r="I171" s="6"/>
      <c r="J171" s="6"/>
      <c r="K171" s="14"/>
    </row>
    <row r="172" spans="8:11" x14ac:dyDescent="0.3">
      <c r="H172" s="6"/>
      <c r="I172" s="6"/>
      <c r="J172" s="6"/>
      <c r="K172" s="14"/>
    </row>
    <row r="173" spans="8:11" x14ac:dyDescent="0.3">
      <c r="H173" s="6"/>
      <c r="I173" s="6"/>
      <c r="J173" s="6"/>
      <c r="K173" s="14"/>
    </row>
    <row r="174" spans="8:11" x14ac:dyDescent="0.3">
      <c r="H174" s="6"/>
      <c r="I174" s="6"/>
      <c r="J174" s="6"/>
      <c r="K174" s="14"/>
    </row>
    <row r="175" spans="8:11" x14ac:dyDescent="0.3">
      <c r="H175" s="6"/>
      <c r="I175" s="6"/>
      <c r="J175" s="6"/>
      <c r="K175" s="14"/>
    </row>
    <row r="176" spans="8:11" x14ac:dyDescent="0.3">
      <c r="H176" s="6"/>
      <c r="I176" s="6"/>
      <c r="J176" s="6"/>
      <c r="K176" s="14"/>
    </row>
    <row r="177" spans="8:11" x14ac:dyDescent="0.3">
      <c r="H177" s="6"/>
      <c r="I177" s="6"/>
      <c r="J177" s="6"/>
      <c r="K177" s="14"/>
    </row>
    <row r="178" spans="8:11" x14ac:dyDescent="0.3">
      <c r="H178" s="6"/>
      <c r="I178" s="6"/>
      <c r="J178" s="6"/>
      <c r="K178" s="14"/>
    </row>
    <row r="179" spans="8:11" x14ac:dyDescent="0.3">
      <c r="H179" s="6"/>
      <c r="I179" s="6"/>
      <c r="J179" s="6"/>
      <c r="K179" s="14"/>
    </row>
    <row r="180" spans="8:11" x14ac:dyDescent="0.3">
      <c r="H180" s="6"/>
      <c r="I180" s="6"/>
      <c r="J180" s="6"/>
      <c r="K180" s="14"/>
    </row>
    <row r="181" spans="8:11" x14ac:dyDescent="0.3">
      <c r="H181" s="6"/>
      <c r="I181" s="6"/>
      <c r="J181" s="6"/>
      <c r="K181" s="14"/>
    </row>
    <row r="182" spans="8:11" x14ac:dyDescent="0.3">
      <c r="H182" s="6"/>
      <c r="I182" s="6"/>
      <c r="J182" s="6"/>
      <c r="K182" s="14"/>
    </row>
    <row r="183" spans="8:11" x14ac:dyDescent="0.3">
      <c r="H183" s="6"/>
      <c r="I183" s="6"/>
      <c r="J183" s="6"/>
      <c r="K183" s="14"/>
    </row>
    <row r="184" spans="8:11" x14ac:dyDescent="0.3">
      <c r="H184" s="6"/>
      <c r="I184" s="6"/>
      <c r="J184" s="6"/>
      <c r="K184" s="14"/>
    </row>
    <row r="185" spans="8:11" x14ac:dyDescent="0.3">
      <c r="H185" s="6"/>
      <c r="I185" s="6"/>
      <c r="J185" s="6"/>
      <c r="K185" s="14"/>
    </row>
    <row r="186" spans="8:11" x14ac:dyDescent="0.3">
      <c r="H186" s="6"/>
      <c r="I186" s="6"/>
      <c r="J186" s="6"/>
      <c r="K186" s="14"/>
    </row>
    <row r="187" spans="8:11" x14ac:dyDescent="0.3">
      <c r="H187" s="6"/>
      <c r="I187" s="6"/>
      <c r="J187" s="6"/>
      <c r="K187" s="14"/>
    </row>
    <row r="188" spans="8:11" x14ac:dyDescent="0.3">
      <c r="H188" s="6"/>
      <c r="I188" s="6"/>
      <c r="J188" s="6"/>
      <c r="K188" s="14"/>
    </row>
    <row r="189" spans="8:11" x14ac:dyDescent="0.3">
      <c r="H189" s="6"/>
      <c r="I189" s="6"/>
      <c r="J189" s="6"/>
      <c r="K189" s="14"/>
    </row>
    <row r="190" spans="8:11" x14ac:dyDescent="0.3">
      <c r="H190" s="6"/>
      <c r="I190" s="6"/>
      <c r="J190" s="6"/>
      <c r="K190" s="14"/>
    </row>
    <row r="191" spans="8:11" x14ac:dyDescent="0.3">
      <c r="H191" s="6"/>
      <c r="I191" s="6"/>
      <c r="J191" s="6"/>
      <c r="K191" s="14"/>
    </row>
    <row r="192" spans="8:11" x14ac:dyDescent="0.3">
      <c r="H192" s="6"/>
      <c r="I192" s="6"/>
      <c r="J192" s="6"/>
      <c r="K192" s="14"/>
    </row>
    <row r="193" spans="8:11" x14ac:dyDescent="0.3">
      <c r="H193" s="6"/>
      <c r="I193" s="6"/>
      <c r="J193" s="6"/>
      <c r="K193" s="14"/>
    </row>
    <row r="194" spans="8:11" x14ac:dyDescent="0.3">
      <c r="H194" s="6"/>
      <c r="I194" s="6"/>
      <c r="J194" s="6"/>
      <c r="K194" s="14"/>
    </row>
    <row r="195" spans="8:11" x14ac:dyDescent="0.3">
      <c r="H195" s="6"/>
      <c r="I195" s="6"/>
      <c r="J195" s="6"/>
      <c r="K195" s="14"/>
    </row>
    <row r="196" spans="8:11" x14ac:dyDescent="0.3">
      <c r="H196" s="6"/>
      <c r="I196" s="6"/>
      <c r="J196" s="6"/>
      <c r="K196" s="14"/>
    </row>
    <row r="197" spans="8:11" x14ac:dyDescent="0.3">
      <c r="H197" s="6"/>
      <c r="I197" s="6"/>
      <c r="J197" s="6"/>
      <c r="K197" s="14"/>
    </row>
    <row r="198" spans="8:11" x14ac:dyDescent="0.3">
      <c r="H198" s="6"/>
      <c r="I198" s="6"/>
      <c r="J198" s="6"/>
      <c r="K198" s="14"/>
    </row>
    <row r="199" spans="8:11" x14ac:dyDescent="0.3">
      <c r="H199" s="6"/>
      <c r="I199" s="6"/>
      <c r="J199" s="6"/>
      <c r="K199" s="14"/>
    </row>
    <row r="200" spans="8:11" x14ac:dyDescent="0.3">
      <c r="H200" s="6"/>
      <c r="I200" s="6"/>
      <c r="J200" s="6"/>
      <c r="K200" s="14"/>
    </row>
    <row r="201" spans="8:11" x14ac:dyDescent="0.3">
      <c r="H201" s="6"/>
      <c r="I201" s="6"/>
      <c r="J201" s="6"/>
      <c r="K201" s="14"/>
    </row>
    <row r="202" spans="8:11" x14ac:dyDescent="0.3">
      <c r="H202" s="6"/>
      <c r="I202" s="6"/>
      <c r="J202" s="6"/>
      <c r="K202" s="14"/>
    </row>
    <row r="203" spans="8:11" x14ac:dyDescent="0.3">
      <c r="H203" s="6"/>
      <c r="I203" s="6"/>
      <c r="J203" s="6"/>
      <c r="K203" s="14"/>
    </row>
    <row r="204" spans="8:11" x14ac:dyDescent="0.3">
      <c r="H204" s="6"/>
      <c r="I204" s="6"/>
      <c r="J204" s="6"/>
      <c r="K204" s="14"/>
    </row>
    <row r="205" spans="8:11" x14ac:dyDescent="0.3">
      <c r="H205" s="6"/>
      <c r="I205" s="6"/>
      <c r="J205" s="6"/>
      <c r="K205" s="14"/>
    </row>
    <row r="206" spans="8:11" x14ac:dyDescent="0.3">
      <c r="H206" s="6"/>
      <c r="I206" s="6"/>
      <c r="J206" s="6"/>
      <c r="K206" s="14"/>
    </row>
    <row r="207" spans="8:11" x14ac:dyDescent="0.3">
      <c r="H207" s="6"/>
      <c r="I207" s="6"/>
      <c r="J207" s="6"/>
      <c r="K207" s="14"/>
    </row>
    <row r="208" spans="8:11" x14ac:dyDescent="0.3">
      <c r="H208" s="6"/>
      <c r="I208" s="6"/>
      <c r="J208" s="6"/>
      <c r="K208" s="14"/>
    </row>
    <row r="209" spans="8:11" x14ac:dyDescent="0.3">
      <c r="H209" s="6"/>
      <c r="I209" s="6"/>
      <c r="J209" s="6"/>
      <c r="K209" s="14"/>
    </row>
    <row r="210" spans="8:11" x14ac:dyDescent="0.3">
      <c r="H210" s="6"/>
      <c r="I210" s="6"/>
      <c r="J210" s="6"/>
      <c r="K210" s="14"/>
    </row>
    <row r="211" spans="8:11" x14ac:dyDescent="0.3">
      <c r="H211" s="6"/>
      <c r="I211" s="6"/>
      <c r="J211" s="6"/>
      <c r="K211" s="14"/>
    </row>
    <row r="212" spans="8:11" x14ac:dyDescent="0.3">
      <c r="H212" s="6"/>
      <c r="I212" s="6"/>
      <c r="J212" s="6"/>
      <c r="K212" s="14"/>
    </row>
    <row r="213" spans="8:11" x14ac:dyDescent="0.3">
      <c r="H213" s="6"/>
      <c r="I213" s="6"/>
      <c r="J213" s="6"/>
      <c r="K213" s="14"/>
    </row>
    <row r="214" spans="8:11" x14ac:dyDescent="0.3">
      <c r="H214" s="6"/>
      <c r="I214" s="6"/>
      <c r="J214" s="6"/>
      <c r="K214" s="14"/>
    </row>
    <row r="215" spans="8:11" x14ac:dyDescent="0.3">
      <c r="H215" s="6"/>
      <c r="I215" s="6"/>
      <c r="J215" s="6"/>
      <c r="K215" s="14"/>
    </row>
    <row r="216" spans="8:11" x14ac:dyDescent="0.3">
      <c r="H216" s="6"/>
      <c r="I216" s="6"/>
      <c r="J216" s="6"/>
      <c r="K216" s="14"/>
    </row>
    <row r="217" spans="8:11" x14ac:dyDescent="0.3">
      <c r="H217" s="6"/>
      <c r="I217" s="6"/>
      <c r="J217" s="6"/>
      <c r="K217" s="14"/>
    </row>
    <row r="218" spans="8:11" x14ac:dyDescent="0.3">
      <c r="H218" s="6"/>
      <c r="I218" s="6"/>
      <c r="J218" s="6"/>
      <c r="K218" s="14"/>
    </row>
    <row r="219" spans="8:11" x14ac:dyDescent="0.3">
      <c r="H219" s="6"/>
      <c r="I219" s="6"/>
      <c r="J219" s="6"/>
      <c r="K219" s="14"/>
    </row>
    <row r="220" spans="8:11" x14ac:dyDescent="0.3">
      <c r="H220" s="6"/>
      <c r="I220" s="6"/>
      <c r="J220" s="6"/>
      <c r="K220" s="14"/>
    </row>
    <row r="221" spans="8:11" x14ac:dyDescent="0.3">
      <c r="H221" s="6"/>
      <c r="I221" s="6"/>
      <c r="J221" s="6"/>
      <c r="K221" s="14"/>
    </row>
    <row r="222" spans="8:11" x14ac:dyDescent="0.3">
      <c r="H222" s="6"/>
      <c r="I222" s="6"/>
      <c r="J222" s="6"/>
      <c r="K222" s="14"/>
    </row>
    <row r="223" spans="8:11" x14ac:dyDescent="0.3">
      <c r="H223" s="6"/>
      <c r="I223" s="6"/>
      <c r="J223" s="6"/>
      <c r="K223" s="14"/>
    </row>
    <row r="224" spans="8:11" x14ac:dyDescent="0.3">
      <c r="H224" s="6"/>
      <c r="I224" s="6"/>
      <c r="J224" s="6"/>
      <c r="K224" s="14"/>
    </row>
    <row r="225" spans="8:11" x14ac:dyDescent="0.3">
      <c r="H225" s="6"/>
      <c r="I225" s="6"/>
      <c r="J225" s="6"/>
      <c r="K225" s="14"/>
    </row>
    <row r="226" spans="8:11" x14ac:dyDescent="0.3">
      <c r="H226" s="6"/>
      <c r="I226" s="6"/>
      <c r="J226" s="6"/>
      <c r="K226" s="14"/>
    </row>
    <row r="227" spans="8:11" x14ac:dyDescent="0.3">
      <c r="H227" s="6"/>
      <c r="I227" s="6"/>
      <c r="J227" s="6"/>
      <c r="K227" s="14"/>
    </row>
    <row r="228" spans="8:11" x14ac:dyDescent="0.3">
      <c r="H228" s="6"/>
      <c r="I228" s="6"/>
      <c r="J228" s="6"/>
      <c r="K228" s="14"/>
    </row>
    <row r="229" spans="8:11" x14ac:dyDescent="0.3">
      <c r="H229" s="6"/>
      <c r="I229" s="6"/>
      <c r="J229" s="6"/>
      <c r="K229" s="14"/>
    </row>
    <row r="230" spans="8:11" x14ac:dyDescent="0.3">
      <c r="H230" s="6"/>
      <c r="I230" s="6"/>
      <c r="J230" s="6"/>
      <c r="K230" s="14"/>
    </row>
    <row r="231" spans="8:11" x14ac:dyDescent="0.3">
      <c r="H231" s="6"/>
      <c r="I231" s="6"/>
      <c r="J231" s="6"/>
      <c r="K231" s="14"/>
    </row>
    <row r="232" spans="8:11" x14ac:dyDescent="0.3">
      <c r="H232" s="6"/>
      <c r="I232" s="6"/>
      <c r="J232" s="6"/>
      <c r="K232" s="14"/>
    </row>
    <row r="233" spans="8:11" x14ac:dyDescent="0.3">
      <c r="H233" s="6"/>
      <c r="I233" s="6"/>
      <c r="J233" s="6"/>
      <c r="K233" s="14"/>
    </row>
    <row r="234" spans="8:11" x14ac:dyDescent="0.3">
      <c r="H234" s="6"/>
      <c r="I234" s="6"/>
      <c r="J234" s="6"/>
      <c r="K234" s="14"/>
    </row>
    <row r="235" spans="8:11" x14ac:dyDescent="0.3">
      <c r="H235" s="6"/>
      <c r="I235" s="6"/>
      <c r="J235" s="6"/>
      <c r="K235" s="14"/>
    </row>
    <row r="236" spans="8:11" x14ac:dyDescent="0.3">
      <c r="H236" s="6"/>
      <c r="I236" s="6"/>
      <c r="J236" s="6"/>
      <c r="K236" s="14"/>
    </row>
    <row r="237" spans="8:11" x14ac:dyDescent="0.3">
      <c r="H237" s="6"/>
      <c r="I237" s="6"/>
      <c r="J237" s="6"/>
      <c r="K237" s="14"/>
    </row>
    <row r="238" spans="8:11" x14ac:dyDescent="0.3">
      <c r="H238" s="6"/>
      <c r="I238" s="6"/>
      <c r="J238" s="6"/>
      <c r="K238" s="14"/>
    </row>
    <row r="239" spans="8:11" x14ac:dyDescent="0.3">
      <c r="H239" s="6"/>
      <c r="I239" s="6"/>
      <c r="J239" s="6"/>
      <c r="K239" s="14"/>
    </row>
    <row r="240" spans="8:11" x14ac:dyDescent="0.3">
      <c r="H240" s="6"/>
      <c r="I240" s="6"/>
      <c r="J240" s="6"/>
      <c r="K240" s="14"/>
    </row>
    <row r="241" spans="8:11" x14ac:dyDescent="0.3">
      <c r="H241" s="6"/>
      <c r="I241" s="6"/>
      <c r="J241" s="6"/>
      <c r="K241" s="14"/>
    </row>
    <row r="242" spans="8:11" x14ac:dyDescent="0.3">
      <c r="H242" s="6"/>
      <c r="I242" s="6"/>
      <c r="J242" s="6"/>
      <c r="K242" s="14"/>
    </row>
    <row r="243" spans="8:11" x14ac:dyDescent="0.3">
      <c r="H243" s="6"/>
      <c r="I243" s="6"/>
      <c r="J243" s="6"/>
      <c r="K243" s="14"/>
    </row>
    <row r="244" spans="8:11" x14ac:dyDescent="0.3">
      <c r="H244" s="6"/>
      <c r="I244" s="6"/>
      <c r="J244" s="6"/>
      <c r="K244" s="14"/>
    </row>
    <row r="245" spans="8:11" x14ac:dyDescent="0.3">
      <c r="H245" s="6"/>
      <c r="I245" s="6"/>
      <c r="J245" s="6"/>
      <c r="K245" s="14"/>
    </row>
    <row r="246" spans="8:11" x14ac:dyDescent="0.3">
      <c r="H246" s="6"/>
      <c r="I246" s="6"/>
      <c r="J246" s="6"/>
      <c r="K246" s="14"/>
    </row>
    <row r="247" spans="8:11" x14ac:dyDescent="0.3">
      <c r="H247" s="6"/>
      <c r="I247" s="6"/>
      <c r="J247" s="6"/>
      <c r="K247" s="14"/>
    </row>
    <row r="248" spans="8:11" x14ac:dyDescent="0.3">
      <c r="H248" s="6"/>
      <c r="I248" s="6"/>
      <c r="J248" s="6"/>
      <c r="K248" s="14"/>
    </row>
    <row r="249" spans="8:11" x14ac:dyDescent="0.3">
      <c r="H249" s="6"/>
      <c r="I249" s="6"/>
      <c r="J249" s="6"/>
      <c r="K249" s="14"/>
    </row>
    <row r="250" spans="8:11" x14ac:dyDescent="0.3">
      <c r="H250" s="6"/>
      <c r="I250" s="6"/>
      <c r="J250" s="6"/>
      <c r="K250" s="14"/>
    </row>
    <row r="251" spans="8:11" x14ac:dyDescent="0.3">
      <c r="H251" s="6"/>
      <c r="I251" s="6"/>
      <c r="J251" s="6"/>
      <c r="K251" s="14"/>
    </row>
    <row r="252" spans="8:11" x14ac:dyDescent="0.3">
      <c r="H252" s="6"/>
      <c r="I252" s="6"/>
      <c r="J252" s="6"/>
      <c r="K252" s="14"/>
    </row>
    <row r="253" spans="8:11" x14ac:dyDescent="0.3">
      <c r="H253" s="6"/>
      <c r="I253" s="6"/>
      <c r="J253" s="6"/>
      <c r="K253" s="14"/>
    </row>
    <row r="254" spans="8:11" x14ac:dyDescent="0.3">
      <c r="H254" s="6"/>
      <c r="I254" s="6"/>
      <c r="J254" s="6"/>
      <c r="K254" s="14"/>
    </row>
    <row r="255" spans="8:11" x14ac:dyDescent="0.3">
      <c r="H255" s="6"/>
      <c r="I255" s="6"/>
      <c r="J255" s="6"/>
      <c r="K255" s="14"/>
    </row>
    <row r="256" spans="8:11" x14ac:dyDescent="0.3">
      <c r="H256" s="6"/>
      <c r="I256" s="6"/>
      <c r="J256" s="6"/>
      <c r="K256" s="14"/>
    </row>
    <row r="257" spans="8:11" x14ac:dyDescent="0.3">
      <c r="H257" s="6"/>
      <c r="I257" s="6"/>
      <c r="J257" s="6"/>
      <c r="K257" s="14"/>
    </row>
    <row r="258" spans="8:11" x14ac:dyDescent="0.3">
      <c r="H258" s="6"/>
      <c r="I258" s="6"/>
      <c r="J258" s="6"/>
      <c r="K258" s="14"/>
    </row>
    <row r="259" spans="8:11" x14ac:dyDescent="0.3">
      <c r="H259" s="6"/>
      <c r="I259" s="6"/>
      <c r="J259" s="6"/>
      <c r="K259" s="14"/>
    </row>
    <row r="260" spans="8:11" x14ac:dyDescent="0.3">
      <c r="H260" s="6"/>
      <c r="I260" s="6"/>
      <c r="J260" s="6"/>
      <c r="K260" s="14"/>
    </row>
    <row r="261" spans="8:11" x14ac:dyDescent="0.3">
      <c r="H261" s="6"/>
      <c r="I261" s="6"/>
      <c r="J261" s="6"/>
      <c r="K261" s="14"/>
    </row>
    <row r="262" spans="8:11" x14ac:dyDescent="0.3">
      <c r="H262" s="6"/>
      <c r="I262" s="6"/>
      <c r="J262" s="6"/>
      <c r="K262" s="14"/>
    </row>
    <row r="263" spans="8:11" x14ac:dyDescent="0.3">
      <c r="H263" s="6"/>
      <c r="I263" s="6"/>
      <c r="J263" s="6"/>
      <c r="K263" s="14"/>
    </row>
    <row r="264" spans="8:11" x14ac:dyDescent="0.3">
      <c r="H264" s="6"/>
      <c r="I264" s="6"/>
      <c r="J264" s="6"/>
      <c r="K264" s="14"/>
    </row>
    <row r="265" spans="8:11" x14ac:dyDescent="0.3">
      <c r="H265" s="6"/>
      <c r="I265" s="6"/>
      <c r="J265" s="6"/>
      <c r="K265" s="14"/>
    </row>
    <row r="266" spans="8:11" x14ac:dyDescent="0.3">
      <c r="H266" s="6"/>
      <c r="I266" s="6"/>
      <c r="J266" s="6"/>
      <c r="K266" s="14"/>
    </row>
    <row r="267" spans="8:11" x14ac:dyDescent="0.3">
      <c r="H267" s="6"/>
      <c r="I267" s="6"/>
      <c r="J267" s="6"/>
      <c r="K267" s="14"/>
    </row>
    <row r="268" spans="8:11" x14ac:dyDescent="0.3">
      <c r="H268" s="6"/>
      <c r="I268" s="6"/>
      <c r="J268" s="6"/>
      <c r="K268" s="14"/>
    </row>
    <row r="269" spans="8:11" x14ac:dyDescent="0.3">
      <c r="H269" s="6"/>
      <c r="I269" s="6"/>
      <c r="J269" s="6"/>
      <c r="K269" s="14"/>
    </row>
    <row r="270" spans="8:11" x14ac:dyDescent="0.3">
      <c r="H270" s="6"/>
      <c r="I270" s="6"/>
      <c r="J270" s="6"/>
      <c r="K270" s="14"/>
    </row>
    <row r="271" spans="8:11" x14ac:dyDescent="0.3">
      <c r="H271" s="6"/>
      <c r="I271" s="6"/>
      <c r="J271" s="6"/>
      <c r="K271" s="14"/>
    </row>
    <row r="272" spans="8:11" x14ac:dyDescent="0.3">
      <c r="H272" s="6"/>
      <c r="I272" s="6"/>
      <c r="J272" s="6"/>
      <c r="K272" s="14"/>
    </row>
    <row r="273" spans="8:11" x14ac:dyDescent="0.3">
      <c r="H273" s="6"/>
      <c r="I273" s="6"/>
      <c r="J273" s="6"/>
      <c r="K273" s="14"/>
    </row>
    <row r="274" spans="8:11" x14ac:dyDescent="0.3">
      <c r="H274" s="6"/>
      <c r="I274" s="6"/>
      <c r="J274" s="6"/>
      <c r="K274" s="14"/>
    </row>
    <row r="275" spans="8:11" x14ac:dyDescent="0.3">
      <c r="H275" s="6"/>
      <c r="I275" s="6"/>
      <c r="J275" s="6"/>
      <c r="K275" s="14"/>
    </row>
    <row r="276" spans="8:11" x14ac:dyDescent="0.3">
      <c r="H276" s="6"/>
      <c r="I276" s="6"/>
      <c r="J276" s="6"/>
      <c r="K276" s="14"/>
    </row>
    <row r="277" spans="8:11" x14ac:dyDescent="0.3">
      <c r="H277" s="6"/>
      <c r="I277" s="6"/>
      <c r="J277" s="6"/>
      <c r="K277" s="14"/>
    </row>
    <row r="278" spans="8:11" x14ac:dyDescent="0.3">
      <c r="H278" s="6"/>
      <c r="I278" s="6"/>
      <c r="J278" s="6"/>
      <c r="K278" s="14"/>
    </row>
    <row r="279" spans="8:11" x14ac:dyDescent="0.3">
      <c r="H279" s="6"/>
      <c r="I279" s="6"/>
      <c r="J279" s="6"/>
      <c r="K279" s="14"/>
    </row>
    <row r="280" spans="8:11" x14ac:dyDescent="0.3">
      <c r="H280" s="6"/>
      <c r="I280" s="6"/>
      <c r="J280" s="6"/>
      <c r="K280" s="14"/>
    </row>
    <row r="281" spans="8:11" x14ac:dyDescent="0.3">
      <c r="H281" s="6"/>
      <c r="I281" s="6"/>
      <c r="J281" s="6"/>
      <c r="K281" s="14"/>
    </row>
    <row r="282" spans="8:11" x14ac:dyDescent="0.3">
      <c r="H282" s="6"/>
      <c r="I282" s="6"/>
      <c r="J282" s="6"/>
      <c r="K282" s="14"/>
    </row>
    <row r="283" spans="8:11" x14ac:dyDescent="0.3">
      <c r="H283" s="6"/>
      <c r="I283" s="6"/>
      <c r="J283" s="6"/>
      <c r="K283" s="14"/>
    </row>
    <row r="284" spans="8:11" x14ac:dyDescent="0.3">
      <c r="H284" s="6"/>
      <c r="I284" s="6"/>
      <c r="J284" s="6"/>
      <c r="K284" s="14"/>
    </row>
    <row r="285" spans="8:11" x14ac:dyDescent="0.3">
      <c r="H285" s="6"/>
      <c r="I285" s="6"/>
      <c r="J285" s="6"/>
      <c r="K285" s="14"/>
    </row>
    <row r="286" spans="8:11" x14ac:dyDescent="0.3">
      <c r="H286" s="6"/>
      <c r="I286" s="6"/>
      <c r="J286" s="6"/>
      <c r="K286" s="14"/>
    </row>
    <row r="287" spans="8:11" x14ac:dyDescent="0.3">
      <c r="H287" s="6"/>
      <c r="I287" s="6"/>
      <c r="J287" s="6"/>
      <c r="K287" s="14"/>
    </row>
    <row r="288" spans="8:11" x14ac:dyDescent="0.3">
      <c r="H288" s="6"/>
      <c r="I288" s="6"/>
      <c r="J288" s="6"/>
      <c r="K288" s="14"/>
    </row>
    <row r="289" spans="8:11" x14ac:dyDescent="0.3">
      <c r="H289" s="6"/>
      <c r="I289" s="6"/>
      <c r="J289" s="6"/>
      <c r="K289" s="14"/>
    </row>
    <row r="290" spans="8:11" x14ac:dyDescent="0.3">
      <c r="H290" s="6"/>
      <c r="I290" s="6"/>
      <c r="J290" s="6"/>
      <c r="K290" s="14"/>
    </row>
    <row r="291" spans="8:11" x14ac:dyDescent="0.3">
      <c r="H291" s="6"/>
      <c r="I291" s="6"/>
      <c r="J291" s="6"/>
      <c r="K291" s="14"/>
    </row>
    <row r="292" spans="8:11" x14ac:dyDescent="0.3">
      <c r="H292" s="6"/>
      <c r="I292" s="6"/>
      <c r="J292" s="6"/>
      <c r="K292" s="14"/>
    </row>
    <row r="293" spans="8:11" x14ac:dyDescent="0.3">
      <c r="H293" s="6"/>
      <c r="I293" s="6"/>
      <c r="J293" s="6"/>
      <c r="K293" s="14"/>
    </row>
    <row r="294" spans="8:11" x14ac:dyDescent="0.3">
      <c r="H294" s="6"/>
      <c r="I294" s="6"/>
      <c r="J294" s="6"/>
      <c r="K294" s="14"/>
    </row>
    <row r="295" spans="8:11" x14ac:dyDescent="0.3">
      <c r="H295" s="6"/>
      <c r="I295" s="6"/>
      <c r="J295" s="6"/>
      <c r="K295" s="14"/>
    </row>
    <row r="296" spans="8:11" x14ac:dyDescent="0.3">
      <c r="H296" s="6"/>
      <c r="I296" s="6"/>
      <c r="J296" s="6"/>
      <c r="K296" s="14"/>
    </row>
    <row r="297" spans="8:11" x14ac:dyDescent="0.3">
      <c r="H297" s="6"/>
      <c r="I297" s="6"/>
      <c r="J297" s="6"/>
      <c r="K297" s="14"/>
    </row>
    <row r="298" spans="8:11" x14ac:dyDescent="0.3">
      <c r="H298" s="6"/>
      <c r="I298" s="6"/>
      <c r="J298" s="6"/>
      <c r="K298" s="14"/>
    </row>
    <row r="299" spans="8:11" x14ac:dyDescent="0.3">
      <c r="H299" s="6"/>
      <c r="I299" s="6"/>
      <c r="J299" s="6"/>
      <c r="K299" s="14"/>
    </row>
    <row r="300" spans="8:11" x14ac:dyDescent="0.3">
      <c r="H300" s="6"/>
      <c r="I300" s="6"/>
      <c r="J300" s="6"/>
      <c r="K300" s="14"/>
    </row>
    <row r="301" spans="8:11" x14ac:dyDescent="0.3">
      <c r="H301" s="6"/>
      <c r="I301" s="6"/>
      <c r="J301" s="6"/>
      <c r="K301" s="14"/>
    </row>
    <row r="302" spans="8:11" x14ac:dyDescent="0.3">
      <c r="H302" s="6"/>
      <c r="I302" s="6"/>
      <c r="J302" s="6"/>
      <c r="K302" s="14"/>
    </row>
    <row r="303" spans="8:11" x14ac:dyDescent="0.3">
      <c r="H303" s="6"/>
      <c r="I303" s="6"/>
      <c r="J303" s="6"/>
      <c r="K303" s="14"/>
    </row>
    <row r="304" spans="8:11" x14ac:dyDescent="0.3">
      <c r="H304" s="6"/>
      <c r="I304" s="6"/>
      <c r="J304" s="6"/>
      <c r="K304" s="14"/>
    </row>
    <row r="305" spans="8:11" x14ac:dyDescent="0.3">
      <c r="H305" s="6"/>
      <c r="I305" s="6"/>
      <c r="J305" s="6"/>
      <c r="K305" s="14"/>
    </row>
    <row r="306" spans="8:11" x14ac:dyDescent="0.3">
      <c r="H306" s="6"/>
      <c r="I306" s="6"/>
      <c r="J306" s="6"/>
      <c r="K306" s="14"/>
    </row>
    <row r="307" spans="8:11" x14ac:dyDescent="0.3">
      <c r="H307" s="6"/>
      <c r="I307" s="6"/>
      <c r="J307" s="6"/>
      <c r="K307" s="14"/>
    </row>
    <row r="308" spans="8:11" x14ac:dyDescent="0.3">
      <c r="H308" s="6"/>
      <c r="I308" s="6"/>
      <c r="J308" s="6"/>
      <c r="K308" s="14"/>
    </row>
    <row r="309" spans="8:11" x14ac:dyDescent="0.3">
      <c r="H309" s="6"/>
      <c r="I309" s="6"/>
      <c r="J309" s="6"/>
      <c r="K309" s="14"/>
    </row>
    <row r="310" spans="8:11" x14ac:dyDescent="0.3">
      <c r="H310" s="6"/>
      <c r="I310" s="6"/>
      <c r="J310" s="6"/>
      <c r="K310" s="14"/>
    </row>
    <row r="311" spans="8:11" x14ac:dyDescent="0.3">
      <c r="H311" s="6"/>
      <c r="I311" s="6"/>
      <c r="J311" s="6"/>
      <c r="K311" s="14"/>
    </row>
    <row r="312" spans="8:11" x14ac:dyDescent="0.3">
      <c r="H312" s="6"/>
      <c r="I312" s="6"/>
      <c r="J312" s="6"/>
      <c r="K312" s="14"/>
    </row>
    <row r="313" spans="8:11" x14ac:dyDescent="0.3">
      <c r="H313" s="6"/>
      <c r="I313" s="6"/>
      <c r="J313" s="6"/>
      <c r="K313" s="14"/>
    </row>
    <row r="314" spans="8:11" x14ac:dyDescent="0.3">
      <c r="H314" s="6"/>
      <c r="I314" s="6"/>
      <c r="J314" s="6"/>
      <c r="K314" s="14"/>
    </row>
    <row r="315" spans="8:11" x14ac:dyDescent="0.3">
      <c r="H315" s="6"/>
      <c r="I315" s="6"/>
      <c r="J315" s="6"/>
      <c r="K315" s="14"/>
    </row>
    <row r="316" spans="8:11" x14ac:dyDescent="0.3">
      <c r="H316" s="6"/>
      <c r="I316" s="6"/>
      <c r="J316" s="6"/>
      <c r="K316" s="14"/>
    </row>
    <row r="317" spans="8:11" x14ac:dyDescent="0.3">
      <c r="H317" s="6"/>
      <c r="I317" s="6"/>
      <c r="J317" s="6"/>
      <c r="K317" s="14"/>
    </row>
    <row r="318" spans="8:11" x14ac:dyDescent="0.3">
      <c r="H318" s="6"/>
      <c r="I318" s="6"/>
      <c r="J318" s="6"/>
      <c r="K318" s="14"/>
    </row>
    <row r="319" spans="8:11" x14ac:dyDescent="0.3">
      <c r="H319" s="6"/>
      <c r="I319" s="6"/>
      <c r="J319" s="6"/>
      <c r="K319" s="14"/>
    </row>
    <row r="320" spans="8:11" x14ac:dyDescent="0.3">
      <c r="H320" s="6"/>
      <c r="I320" s="6"/>
      <c r="J320" s="6"/>
      <c r="K320" s="14"/>
    </row>
    <row r="321" spans="8:11" x14ac:dyDescent="0.3">
      <c r="H321" s="6"/>
      <c r="I321" s="6"/>
      <c r="J321" s="6"/>
      <c r="K321" s="14"/>
    </row>
    <row r="322" spans="8:11" x14ac:dyDescent="0.3">
      <c r="H322" s="6"/>
      <c r="I322" s="6"/>
      <c r="J322" s="6"/>
      <c r="K322" s="14"/>
    </row>
    <row r="323" spans="8:11" x14ac:dyDescent="0.3">
      <c r="H323" s="6"/>
      <c r="I323" s="6"/>
      <c r="J323" s="6"/>
      <c r="K323" s="14"/>
    </row>
    <row r="324" spans="8:11" x14ac:dyDescent="0.3">
      <c r="H324" s="6"/>
      <c r="I324" s="6"/>
      <c r="J324" s="6"/>
      <c r="K324" s="14"/>
    </row>
    <row r="325" spans="8:11" x14ac:dyDescent="0.3">
      <c r="H325" s="6"/>
      <c r="I325" s="6"/>
      <c r="J325" s="6"/>
      <c r="K325" s="14"/>
    </row>
    <row r="326" spans="8:11" x14ac:dyDescent="0.3">
      <c r="H326" s="6"/>
      <c r="I326" s="6"/>
      <c r="J326" s="6"/>
      <c r="K326" s="14"/>
    </row>
    <row r="327" spans="8:11" x14ac:dyDescent="0.3">
      <c r="H327" s="6"/>
      <c r="I327" s="6"/>
      <c r="J327" s="6"/>
      <c r="K327" s="14"/>
    </row>
    <row r="328" spans="8:11" x14ac:dyDescent="0.3">
      <c r="H328" s="6"/>
      <c r="I328" s="6"/>
      <c r="J328" s="6"/>
      <c r="K328" s="14"/>
    </row>
    <row r="329" spans="8:11" x14ac:dyDescent="0.3">
      <c r="H329" s="6"/>
      <c r="I329" s="6"/>
      <c r="J329" s="6"/>
      <c r="K329" s="14"/>
    </row>
    <row r="330" spans="8:11" x14ac:dyDescent="0.3">
      <c r="H330" s="6"/>
      <c r="I330" s="6"/>
      <c r="J330" s="6"/>
      <c r="K330" s="14"/>
    </row>
    <row r="331" spans="8:11" x14ac:dyDescent="0.3">
      <c r="H331" s="6"/>
      <c r="I331" s="6"/>
      <c r="J331" s="6"/>
      <c r="K331" s="14"/>
    </row>
    <row r="332" spans="8:11" x14ac:dyDescent="0.3">
      <c r="H332" s="6"/>
      <c r="I332" s="6"/>
      <c r="J332" s="6"/>
      <c r="K332" s="14"/>
    </row>
    <row r="333" spans="8:11" x14ac:dyDescent="0.3">
      <c r="H333" s="6"/>
      <c r="I333" s="6"/>
      <c r="J333" s="6"/>
      <c r="K333" s="14"/>
    </row>
    <row r="334" spans="8:11" x14ac:dyDescent="0.3">
      <c r="H334" s="6"/>
      <c r="I334" s="6"/>
      <c r="J334" s="6"/>
      <c r="K334" s="14"/>
    </row>
    <row r="335" spans="8:11" x14ac:dyDescent="0.3">
      <c r="H335" s="6"/>
      <c r="I335" s="6"/>
      <c r="J335" s="6"/>
      <c r="K335" s="14"/>
    </row>
    <row r="336" spans="8:11" x14ac:dyDescent="0.3">
      <c r="H336" s="6"/>
      <c r="I336" s="6"/>
      <c r="J336" s="6"/>
      <c r="K336" s="14"/>
    </row>
    <row r="337" spans="8:11" x14ac:dyDescent="0.3">
      <c r="H337" s="6"/>
      <c r="I337" s="6"/>
      <c r="J337" s="6"/>
      <c r="K337" s="14"/>
    </row>
    <row r="338" spans="8:11" x14ac:dyDescent="0.3">
      <c r="H338" s="6"/>
      <c r="I338" s="6"/>
      <c r="J338" s="6"/>
      <c r="K338" s="14"/>
    </row>
    <row r="339" spans="8:11" x14ac:dyDescent="0.3">
      <c r="H339" s="6"/>
      <c r="I339" s="6"/>
      <c r="J339" s="6"/>
      <c r="K339" s="14"/>
    </row>
    <row r="340" spans="8:11" x14ac:dyDescent="0.3">
      <c r="H340" s="6"/>
      <c r="I340" s="6"/>
      <c r="J340" s="6"/>
      <c r="K340" s="14"/>
    </row>
    <row r="341" spans="8:11" x14ac:dyDescent="0.3">
      <c r="H341" s="6"/>
      <c r="I341" s="6"/>
      <c r="J341" s="6"/>
      <c r="K341" s="14"/>
    </row>
    <row r="342" spans="8:11" x14ac:dyDescent="0.3">
      <c r="H342" s="6"/>
      <c r="I342" s="6"/>
      <c r="J342" s="6"/>
      <c r="K342" s="14"/>
    </row>
    <row r="343" spans="8:11" x14ac:dyDescent="0.3">
      <c r="H343" s="6"/>
      <c r="I343" s="6"/>
      <c r="J343" s="6"/>
      <c r="K343" s="14"/>
    </row>
    <row r="344" spans="8:11" x14ac:dyDescent="0.3">
      <c r="H344" s="6"/>
      <c r="I344" s="6"/>
      <c r="J344" s="6"/>
      <c r="K344" s="14"/>
    </row>
    <row r="345" spans="8:11" x14ac:dyDescent="0.3">
      <c r="H345" s="6"/>
      <c r="I345" s="6"/>
      <c r="J345" s="6"/>
      <c r="K345" s="14"/>
    </row>
    <row r="346" spans="8:11" x14ac:dyDescent="0.3">
      <c r="H346" s="6"/>
      <c r="I346" s="6"/>
      <c r="J346" s="6"/>
      <c r="K346" s="14"/>
    </row>
    <row r="347" spans="8:11" x14ac:dyDescent="0.3">
      <c r="H347" s="6"/>
      <c r="I347" s="6"/>
      <c r="J347" s="6"/>
      <c r="K347" s="14"/>
    </row>
    <row r="348" spans="8:11" x14ac:dyDescent="0.3">
      <c r="H348" s="6"/>
      <c r="I348" s="6"/>
      <c r="J348" s="6"/>
      <c r="K348" s="14"/>
    </row>
    <row r="349" spans="8:11" x14ac:dyDescent="0.3">
      <c r="H349" s="6"/>
      <c r="I349" s="6"/>
      <c r="J349" s="6"/>
      <c r="K349" s="14"/>
    </row>
    <row r="350" spans="8:11" x14ac:dyDescent="0.3">
      <c r="H350" s="6"/>
      <c r="I350" s="6"/>
      <c r="J350" s="6"/>
      <c r="K350" s="14"/>
    </row>
    <row r="351" spans="8:11" x14ac:dyDescent="0.3">
      <c r="H351" s="6"/>
      <c r="I351" s="6"/>
      <c r="J351" s="6"/>
      <c r="K351" s="14"/>
    </row>
    <row r="352" spans="8:11" x14ac:dyDescent="0.3">
      <c r="H352" s="6"/>
      <c r="I352" s="6"/>
      <c r="J352" s="6"/>
      <c r="K352" s="14"/>
    </row>
    <row r="353" spans="8:11" x14ac:dyDescent="0.3">
      <c r="H353" s="6"/>
      <c r="I353" s="6"/>
      <c r="J353" s="6"/>
      <c r="K353" s="14"/>
    </row>
    <row r="354" spans="8:11" x14ac:dyDescent="0.3">
      <c r="H354" s="6"/>
      <c r="I354" s="6"/>
      <c r="J354" s="6"/>
      <c r="K354" s="14"/>
    </row>
    <row r="355" spans="8:11" x14ac:dyDescent="0.3">
      <c r="H355" s="6"/>
      <c r="I355" s="6"/>
      <c r="J355" s="6"/>
      <c r="K355" s="14"/>
    </row>
    <row r="356" spans="8:11" x14ac:dyDescent="0.3">
      <c r="H356" s="6"/>
      <c r="I356" s="6"/>
      <c r="J356" s="6"/>
      <c r="K356" s="14"/>
    </row>
    <row r="357" spans="8:11" x14ac:dyDescent="0.3">
      <c r="H357" s="6"/>
      <c r="I357" s="6"/>
      <c r="J357" s="6"/>
      <c r="K357" s="14"/>
    </row>
    <row r="358" spans="8:11" x14ac:dyDescent="0.3">
      <c r="H358" s="6"/>
      <c r="I358" s="6"/>
      <c r="J358" s="6"/>
      <c r="K358" s="14"/>
    </row>
    <row r="359" spans="8:11" x14ac:dyDescent="0.3">
      <c r="H359" s="6"/>
      <c r="I359" s="6"/>
      <c r="J359" s="6"/>
      <c r="K359" s="14"/>
    </row>
    <row r="360" spans="8:11" x14ac:dyDescent="0.3">
      <c r="H360" s="6"/>
      <c r="I360" s="6"/>
      <c r="J360" s="6"/>
      <c r="K360" s="14"/>
    </row>
    <row r="361" spans="8:11" x14ac:dyDescent="0.3">
      <c r="H361" s="6"/>
      <c r="I361" s="6"/>
      <c r="J361" s="6"/>
      <c r="K361" s="14"/>
    </row>
    <row r="362" spans="8:11" x14ac:dyDescent="0.3">
      <c r="H362" s="6"/>
      <c r="I362" s="6"/>
      <c r="J362" s="6"/>
      <c r="K362" s="14"/>
    </row>
    <row r="363" spans="8:11" x14ac:dyDescent="0.3">
      <c r="H363" s="6"/>
      <c r="I363" s="6"/>
      <c r="J363" s="6"/>
      <c r="K363" s="14"/>
    </row>
    <row r="364" spans="8:11" x14ac:dyDescent="0.3">
      <c r="H364" s="6"/>
      <c r="I364" s="6"/>
      <c r="J364" s="6"/>
      <c r="K364" s="14"/>
    </row>
    <row r="365" spans="8:11" x14ac:dyDescent="0.3">
      <c r="H365" s="6"/>
      <c r="I365" s="6"/>
      <c r="J365" s="6"/>
      <c r="K365" s="14"/>
    </row>
    <row r="366" spans="8:11" x14ac:dyDescent="0.3">
      <c r="H366" s="6"/>
      <c r="I366" s="6"/>
      <c r="J366" s="6"/>
      <c r="K366" s="14"/>
    </row>
    <row r="367" spans="8:11" x14ac:dyDescent="0.3">
      <c r="H367" s="6"/>
      <c r="I367" s="6"/>
      <c r="J367" s="6"/>
      <c r="K367" s="14"/>
    </row>
    <row r="368" spans="8:11" x14ac:dyDescent="0.3">
      <c r="H368" s="6"/>
      <c r="I368" s="6"/>
      <c r="J368" s="6"/>
      <c r="K368" s="14"/>
    </row>
    <row r="369" spans="8:11" x14ac:dyDescent="0.3">
      <c r="H369" s="6"/>
      <c r="I369" s="6"/>
      <c r="J369" s="6"/>
      <c r="K369" s="14"/>
    </row>
    <row r="370" spans="8:11" x14ac:dyDescent="0.3">
      <c r="H370" s="6"/>
      <c r="I370" s="6"/>
      <c r="J370" s="6"/>
      <c r="K370" s="14"/>
    </row>
    <row r="371" spans="8:11" x14ac:dyDescent="0.3">
      <c r="H371" s="6"/>
      <c r="I371" s="6"/>
      <c r="J371" s="6"/>
      <c r="K371" s="14"/>
    </row>
    <row r="372" spans="8:11" x14ac:dyDescent="0.3">
      <c r="H372" s="6"/>
      <c r="I372" s="6"/>
      <c r="J372" s="6"/>
      <c r="K372" s="14"/>
    </row>
    <row r="373" spans="8:11" x14ac:dyDescent="0.3">
      <c r="H373" s="6"/>
      <c r="I373" s="6"/>
      <c r="J373" s="6"/>
      <c r="K373" s="14"/>
    </row>
    <row r="374" spans="8:11" x14ac:dyDescent="0.3">
      <c r="H374" s="6"/>
      <c r="I374" s="6"/>
      <c r="J374" s="6"/>
      <c r="K374" s="14"/>
    </row>
    <row r="375" spans="8:11" x14ac:dyDescent="0.3">
      <c r="H375" s="6"/>
      <c r="I375" s="6"/>
      <c r="J375" s="6"/>
      <c r="K375" s="14"/>
    </row>
    <row r="376" spans="8:11" x14ac:dyDescent="0.3">
      <c r="H376" s="6"/>
      <c r="I376" s="6"/>
      <c r="J376" s="6"/>
      <c r="K376" s="14"/>
    </row>
    <row r="377" spans="8:11" x14ac:dyDescent="0.3">
      <c r="H377" s="6"/>
      <c r="I377" s="6"/>
      <c r="J377" s="6"/>
      <c r="K377" s="14"/>
    </row>
    <row r="378" spans="8:11" x14ac:dyDescent="0.3">
      <c r="H378" s="6"/>
      <c r="I378" s="6"/>
      <c r="J378" s="6"/>
      <c r="K378" s="14"/>
    </row>
    <row r="379" spans="8:11" x14ac:dyDescent="0.3">
      <c r="H379" s="6"/>
      <c r="I379" s="6"/>
      <c r="J379" s="6"/>
      <c r="K379" s="14"/>
    </row>
    <row r="380" spans="8:11" x14ac:dyDescent="0.3">
      <c r="H380" s="6"/>
      <c r="I380" s="6"/>
      <c r="J380" s="6"/>
      <c r="K380" s="14"/>
    </row>
    <row r="381" spans="8:11" x14ac:dyDescent="0.3">
      <c r="H381" s="6"/>
      <c r="I381" s="6"/>
      <c r="J381" s="6"/>
      <c r="K381" s="14"/>
    </row>
    <row r="382" spans="8:11" x14ac:dyDescent="0.3">
      <c r="H382" s="6"/>
      <c r="I382" s="6"/>
      <c r="J382" s="6"/>
      <c r="K382" s="14"/>
    </row>
    <row r="383" spans="8:11" x14ac:dyDescent="0.3">
      <c r="H383" s="6"/>
      <c r="I383" s="6"/>
      <c r="J383" s="6"/>
      <c r="K383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1AB2-5EBA-475F-975C-289143CD1405}">
  <dimension ref="B2:S378"/>
  <sheetViews>
    <sheetView showGridLines="0" tabSelected="1" topLeftCell="G1" workbookViewId="0">
      <selection activeCell="M7" sqref="M7"/>
    </sheetView>
  </sheetViews>
  <sheetFormatPr baseColWidth="10" defaultRowHeight="14.4" x14ac:dyDescent="0.3"/>
  <cols>
    <col min="2" max="2" width="18.5546875" customWidth="1"/>
    <col min="5" max="5" width="22.6640625" customWidth="1"/>
    <col min="6" max="6" width="13" customWidth="1"/>
    <col min="7" max="7" width="14.5546875" customWidth="1"/>
    <col min="9" max="9" width="24.6640625" customWidth="1"/>
    <col min="10" max="10" width="13.6640625" bestFit="1" customWidth="1"/>
    <col min="19" max="19" width="15.44140625" bestFit="1" customWidth="1"/>
  </cols>
  <sheetData>
    <row r="2" spans="2:19" x14ac:dyDescent="0.3">
      <c r="B2" s="4" t="s">
        <v>2</v>
      </c>
      <c r="C2" s="1"/>
      <c r="E2" s="4" t="s">
        <v>3</v>
      </c>
      <c r="F2" s="1"/>
      <c r="G2" s="1"/>
    </row>
    <row r="3" spans="2:19" x14ac:dyDescent="0.3">
      <c r="B3" s="3" t="s">
        <v>0</v>
      </c>
      <c r="C3" s="3" t="s">
        <v>1</v>
      </c>
      <c r="E3" s="3" t="s">
        <v>0</v>
      </c>
      <c r="F3" s="3" t="s">
        <v>4</v>
      </c>
      <c r="G3" s="3" t="s">
        <v>5</v>
      </c>
    </row>
    <row r="4" spans="2:19" x14ac:dyDescent="0.3">
      <c r="B4" s="2">
        <v>400</v>
      </c>
      <c r="C4" s="2">
        <v>0.15</v>
      </c>
      <c r="E4" s="2">
        <v>400</v>
      </c>
      <c r="F4" s="2">
        <v>0</v>
      </c>
      <c r="G4" s="5">
        <f>C4</f>
        <v>0.15</v>
      </c>
      <c r="I4" s="8" t="s">
        <v>12</v>
      </c>
    </row>
    <row r="5" spans="2:19" x14ac:dyDescent="0.3">
      <c r="B5" s="2">
        <v>800</v>
      </c>
      <c r="C5" s="2">
        <v>0.3</v>
      </c>
      <c r="E5" s="2">
        <v>800</v>
      </c>
      <c r="F5" s="5">
        <f>G4</f>
        <v>0.15</v>
      </c>
      <c r="G5" s="2">
        <f>F5+C5</f>
        <v>0.44999999999999996</v>
      </c>
      <c r="I5" s="9" t="s">
        <v>13</v>
      </c>
      <c r="J5" s="21">
        <v>2.5</v>
      </c>
      <c r="K5" s="23"/>
    </row>
    <row r="6" spans="2:19" x14ac:dyDescent="0.3">
      <c r="B6" s="2">
        <v>1200</v>
      </c>
      <c r="C6" s="2">
        <v>0.3</v>
      </c>
      <c r="E6" s="2">
        <v>1200</v>
      </c>
      <c r="F6" s="5">
        <f t="shared" ref="F6:F7" si="0">G5</f>
        <v>0.44999999999999996</v>
      </c>
      <c r="G6" s="2">
        <f>F6+C6</f>
        <v>0.75</v>
      </c>
      <c r="I6" s="9" t="s">
        <v>14</v>
      </c>
      <c r="J6" s="10">
        <v>6</v>
      </c>
      <c r="K6" s="24"/>
    </row>
    <row r="7" spans="2:19" x14ac:dyDescent="0.3">
      <c r="B7" s="2">
        <v>1600</v>
      </c>
      <c r="C7" s="2">
        <v>0.2</v>
      </c>
      <c r="E7" s="2">
        <v>1600</v>
      </c>
      <c r="F7" s="5">
        <f t="shared" si="0"/>
        <v>0.75</v>
      </c>
      <c r="G7" s="2">
        <f t="shared" ref="G7:G8" si="1">F7+C7</f>
        <v>0.95</v>
      </c>
      <c r="I7" s="9" t="s">
        <v>16</v>
      </c>
      <c r="J7" s="10">
        <v>1</v>
      </c>
      <c r="M7" t="s">
        <v>24</v>
      </c>
    </row>
    <row r="8" spans="2:19" x14ac:dyDescent="0.3">
      <c r="B8" s="2">
        <v>2000</v>
      </c>
      <c r="C8" s="2">
        <v>0.05</v>
      </c>
      <c r="E8" s="2">
        <v>2000</v>
      </c>
      <c r="F8" s="5">
        <f>G7</f>
        <v>0.95</v>
      </c>
      <c r="G8" s="2">
        <f t="shared" si="1"/>
        <v>1</v>
      </c>
    </row>
    <row r="9" spans="2:19" x14ac:dyDescent="0.3">
      <c r="B9" s="16"/>
      <c r="C9" s="16"/>
      <c r="E9" s="16"/>
      <c r="F9" s="22"/>
      <c r="G9" s="16"/>
      <c r="I9" s="11" t="s">
        <v>7</v>
      </c>
      <c r="J9" s="12">
        <v>1200</v>
      </c>
    </row>
    <row r="10" spans="2:19" x14ac:dyDescent="0.3">
      <c r="B10" s="16"/>
      <c r="C10" s="16"/>
      <c r="E10" s="16"/>
      <c r="F10" s="22"/>
      <c r="G10" s="16"/>
      <c r="I10" s="11" t="s">
        <v>15</v>
      </c>
      <c r="J10" s="15">
        <f ca="1">AVERAGE(K14:K28)</f>
        <v>3000</v>
      </c>
    </row>
    <row r="13" spans="2:19" ht="41.4" x14ac:dyDescent="0.3">
      <c r="B13" s="7" t="s">
        <v>27</v>
      </c>
      <c r="C13" s="7" t="s">
        <v>6</v>
      </c>
      <c r="D13" s="7" t="s">
        <v>0</v>
      </c>
      <c r="E13" s="7" t="s">
        <v>11</v>
      </c>
      <c r="F13" s="7" t="s">
        <v>25</v>
      </c>
      <c r="G13" s="7" t="s">
        <v>26</v>
      </c>
      <c r="H13" s="7" t="s">
        <v>8</v>
      </c>
      <c r="I13" s="7" t="s">
        <v>9</v>
      </c>
      <c r="J13" s="7" t="s">
        <v>17</v>
      </c>
      <c r="K13" s="7" t="s">
        <v>10</v>
      </c>
      <c r="M13" s="19" t="s">
        <v>18</v>
      </c>
      <c r="N13" s="20" t="s">
        <v>19</v>
      </c>
      <c r="O13" s="20" t="s">
        <v>20</v>
      </c>
      <c r="P13" s="2" t="s">
        <v>21</v>
      </c>
      <c r="Q13" s="2" t="s">
        <v>22</v>
      </c>
      <c r="R13" s="2" t="s">
        <v>28</v>
      </c>
      <c r="S13" s="2" t="s">
        <v>23</v>
      </c>
    </row>
    <row r="14" spans="2:19" x14ac:dyDescent="0.3">
      <c r="B14">
        <v>1</v>
      </c>
      <c r="C14">
        <f ca="1">RAND()</f>
        <v>0.41657335372214033</v>
      </c>
      <c r="D14">
        <f ca="1">LOOKUP(C14,$F$4:$G$8,$E$4:$E$8)</f>
        <v>800</v>
      </c>
      <c r="E14">
        <f>$J$9</f>
        <v>1200</v>
      </c>
      <c r="F14">
        <f ca="1">MIN(D14,E14)</f>
        <v>800</v>
      </c>
      <c r="G14">
        <f ca="1">E14-F14</f>
        <v>400</v>
      </c>
      <c r="H14" s="6">
        <f>E14*$J$5</f>
        <v>3000</v>
      </c>
      <c r="I14" s="6">
        <f ca="1">F14*$J$6</f>
        <v>4800</v>
      </c>
      <c r="J14" s="6">
        <f ca="1">G14*$J$7</f>
        <v>400</v>
      </c>
      <c r="K14" s="14">
        <f t="shared" ref="K14:K28" ca="1" si="2">I14+J14-H14</f>
        <v>2200</v>
      </c>
      <c r="M14" s="2">
        <v>400</v>
      </c>
      <c r="N14" s="17">
        <v>1400</v>
      </c>
      <c r="O14" s="17">
        <v>1400</v>
      </c>
      <c r="P14" s="17">
        <v>1400</v>
      </c>
      <c r="Q14" s="17">
        <v>1400</v>
      </c>
      <c r="R14" s="17">
        <v>1400</v>
      </c>
      <c r="S14" s="18">
        <f>AVERAGE(N14:R14)</f>
        <v>1400</v>
      </c>
    </row>
    <row r="15" spans="2:19" x14ac:dyDescent="0.3">
      <c r="B15">
        <v>2</v>
      </c>
      <c r="C15">
        <f t="shared" ref="C15:C28" ca="1" si="3">RAND()</f>
        <v>0.69118203095497743</v>
      </c>
      <c r="D15">
        <f ca="1">LOOKUP(C15,$F$4:$G$8,$E$4:$E$8)</f>
        <v>1200</v>
      </c>
      <c r="E15">
        <f t="shared" ref="E15:E28" si="4">$J$9</f>
        <v>1200</v>
      </c>
      <c r="F15">
        <f t="shared" ref="F15:F28" ca="1" si="5">MIN(D15,E15)</f>
        <v>1200</v>
      </c>
      <c r="G15">
        <f t="shared" ref="G15:G28" ca="1" si="6">E15-F15</f>
        <v>0</v>
      </c>
      <c r="H15" s="6">
        <f t="shared" ref="H15:H28" si="7">E15*$J$5</f>
        <v>3000</v>
      </c>
      <c r="I15" s="6">
        <f t="shared" ref="I15:I28" ca="1" si="8">F15*$J$6</f>
        <v>7200</v>
      </c>
      <c r="J15" s="6">
        <f t="shared" ref="J15:J28" ca="1" si="9">G15*$J$7</f>
        <v>0</v>
      </c>
      <c r="K15" s="14">
        <f t="shared" ca="1" si="2"/>
        <v>4200</v>
      </c>
      <c r="M15" s="2">
        <v>800</v>
      </c>
      <c r="N15" s="17">
        <v>2400</v>
      </c>
      <c r="O15" s="17">
        <v>2666.6666666666665</v>
      </c>
      <c r="P15" s="17">
        <v>2666.6666666666665</v>
      </c>
      <c r="Q15" s="17">
        <v>2533.3333333333335</v>
      </c>
      <c r="R15" s="17">
        <v>2266.6666666666665</v>
      </c>
      <c r="S15" s="18">
        <f t="shared" ref="S15:S18" si="10">AVERAGE(N15:R15)</f>
        <v>2506.6666666666665</v>
      </c>
    </row>
    <row r="16" spans="2:19" x14ac:dyDescent="0.3">
      <c r="B16">
        <v>3</v>
      </c>
      <c r="C16">
        <f t="shared" ca="1" si="3"/>
        <v>0.14324185815705437</v>
      </c>
      <c r="D16">
        <f t="shared" ref="D16:D28" ca="1" si="11">LOOKUP(C16,$F$4:$G$8,$E$4:$E$8)</f>
        <v>400</v>
      </c>
      <c r="E16">
        <f t="shared" si="4"/>
        <v>1200</v>
      </c>
      <c r="F16">
        <f t="shared" ca="1" si="5"/>
        <v>400</v>
      </c>
      <c r="G16">
        <f t="shared" ca="1" si="6"/>
        <v>800</v>
      </c>
      <c r="H16" s="6">
        <f t="shared" si="7"/>
        <v>3000</v>
      </c>
      <c r="I16" s="6">
        <f ca="1">F16*$J$6</f>
        <v>2400</v>
      </c>
      <c r="J16" s="6">
        <f t="shared" ca="1" si="9"/>
        <v>800</v>
      </c>
      <c r="K16" s="14">
        <f t="shared" ca="1" si="2"/>
        <v>200</v>
      </c>
      <c r="M16" s="2">
        <v>1200</v>
      </c>
      <c r="N16" s="17">
        <v>3266.6666666666665</v>
      </c>
      <c r="O16" s="17">
        <v>2466.6666666666665</v>
      </c>
      <c r="P16" s="17">
        <v>3533.3333333333335</v>
      </c>
      <c r="Q16" s="17">
        <v>3133.3333333333335</v>
      </c>
      <c r="R16" s="17">
        <v>2866.6666666666665</v>
      </c>
      <c r="S16" s="18">
        <f>AVERAGE(N16:R16)</f>
        <v>3053.333333333333</v>
      </c>
    </row>
    <row r="17" spans="2:19" x14ac:dyDescent="0.3">
      <c r="B17">
        <v>4</v>
      </c>
      <c r="C17">
        <f t="shared" ca="1" si="3"/>
        <v>0.20266392837810365</v>
      </c>
      <c r="D17">
        <f t="shared" ca="1" si="11"/>
        <v>800</v>
      </c>
      <c r="E17">
        <f t="shared" si="4"/>
        <v>1200</v>
      </c>
      <c r="F17">
        <f ca="1">MIN(D17,E17)</f>
        <v>800</v>
      </c>
      <c r="G17">
        <f t="shared" ca="1" si="6"/>
        <v>400</v>
      </c>
      <c r="H17" s="6">
        <f t="shared" si="7"/>
        <v>3000</v>
      </c>
      <c r="I17" s="6">
        <f ca="1">F17*$J$6</f>
        <v>4800</v>
      </c>
      <c r="J17" s="6">
        <f t="shared" ca="1" si="9"/>
        <v>400</v>
      </c>
      <c r="K17" s="14">
        <f t="shared" ca="1" si="2"/>
        <v>2200</v>
      </c>
      <c r="M17" s="2">
        <v>1600</v>
      </c>
      <c r="N17" s="17">
        <v>3466.6666666666665</v>
      </c>
      <c r="O17" s="17">
        <v>2000</v>
      </c>
      <c r="P17" s="17">
        <v>2400</v>
      </c>
      <c r="Q17" s="17">
        <v>2533.3333333333335</v>
      </c>
      <c r="R17" s="17">
        <v>3200</v>
      </c>
      <c r="S17" s="18">
        <f t="shared" si="10"/>
        <v>2720</v>
      </c>
    </row>
    <row r="18" spans="2:19" x14ac:dyDescent="0.3">
      <c r="B18">
        <v>5</v>
      </c>
      <c r="C18">
        <f t="shared" ca="1" si="3"/>
        <v>0.94334041059704343</v>
      </c>
      <c r="D18">
        <f ca="1">LOOKUP(C18,$F$4:$G$8,$E$4:$E$8)</f>
        <v>1600</v>
      </c>
      <c r="E18">
        <f t="shared" si="4"/>
        <v>1200</v>
      </c>
      <c r="F18">
        <f ca="1">MIN(D18,E18)</f>
        <v>1200</v>
      </c>
      <c r="G18">
        <f t="shared" ca="1" si="6"/>
        <v>0</v>
      </c>
      <c r="H18" s="6">
        <f t="shared" si="7"/>
        <v>3000</v>
      </c>
      <c r="I18" s="6">
        <f t="shared" ca="1" si="8"/>
        <v>7200</v>
      </c>
      <c r="J18" s="6">
        <f t="shared" ca="1" si="9"/>
        <v>0</v>
      </c>
      <c r="K18" s="14">
        <f t="shared" ca="1" si="2"/>
        <v>4200</v>
      </c>
      <c r="M18" s="2">
        <v>2000</v>
      </c>
      <c r="N18" s="17">
        <v>1666.6666666666667</v>
      </c>
      <c r="O18" s="17">
        <v>2733.3333333333335</v>
      </c>
      <c r="P18" s="17">
        <v>1800</v>
      </c>
      <c r="Q18" s="17">
        <v>2866.6666666666665</v>
      </c>
      <c r="R18" s="17">
        <v>3000</v>
      </c>
      <c r="S18" s="18">
        <f t="shared" si="10"/>
        <v>2413.333333333333</v>
      </c>
    </row>
    <row r="19" spans="2:19" x14ac:dyDescent="0.3">
      <c r="B19">
        <v>6</v>
      </c>
      <c r="C19">
        <f t="shared" ca="1" si="3"/>
        <v>0.73281076319043714</v>
      </c>
      <c r="D19">
        <f t="shared" ca="1" si="11"/>
        <v>1200</v>
      </c>
      <c r="E19">
        <f t="shared" si="4"/>
        <v>1200</v>
      </c>
      <c r="F19">
        <f t="shared" ca="1" si="5"/>
        <v>1200</v>
      </c>
      <c r="G19">
        <f t="shared" ca="1" si="6"/>
        <v>0</v>
      </c>
      <c r="H19" s="6">
        <f t="shared" si="7"/>
        <v>3000</v>
      </c>
      <c r="I19" s="6">
        <f t="shared" ca="1" si="8"/>
        <v>7200</v>
      </c>
      <c r="J19" s="6">
        <f t="shared" ca="1" si="9"/>
        <v>0</v>
      </c>
      <c r="K19" s="14">
        <f t="shared" ca="1" si="2"/>
        <v>4200</v>
      </c>
      <c r="M19" s="16"/>
      <c r="N19" s="17"/>
      <c r="O19" s="17"/>
      <c r="P19" s="17"/>
      <c r="Q19" s="17"/>
      <c r="R19" s="17"/>
      <c r="S19" s="18"/>
    </row>
    <row r="20" spans="2:19" x14ac:dyDescent="0.3">
      <c r="B20">
        <v>7</v>
      </c>
      <c r="C20">
        <f t="shared" ca="1" si="3"/>
        <v>0.58194165346427928</v>
      </c>
      <c r="D20">
        <f t="shared" ca="1" si="11"/>
        <v>1200</v>
      </c>
      <c r="E20">
        <f t="shared" si="4"/>
        <v>1200</v>
      </c>
      <c r="F20">
        <f t="shared" ca="1" si="5"/>
        <v>1200</v>
      </c>
      <c r="G20">
        <f t="shared" ca="1" si="6"/>
        <v>0</v>
      </c>
      <c r="H20" s="6">
        <f t="shared" si="7"/>
        <v>3000</v>
      </c>
      <c r="I20" s="6">
        <f t="shared" ca="1" si="8"/>
        <v>7200</v>
      </c>
      <c r="J20" s="6">
        <f ca="1">G20*$J$7</f>
        <v>0</v>
      </c>
      <c r="K20" s="14">
        <f t="shared" ca="1" si="2"/>
        <v>4200</v>
      </c>
      <c r="M20" s="16"/>
      <c r="N20" s="17"/>
      <c r="O20" s="17"/>
      <c r="P20" s="17"/>
      <c r="Q20" s="17"/>
      <c r="R20" s="17"/>
      <c r="S20" s="18"/>
    </row>
    <row r="21" spans="2:19" x14ac:dyDescent="0.3">
      <c r="B21">
        <v>8</v>
      </c>
      <c r="C21">
        <f t="shared" ca="1" si="3"/>
        <v>6.3637147206123901E-2</v>
      </c>
      <c r="D21">
        <f t="shared" ca="1" si="11"/>
        <v>400</v>
      </c>
      <c r="E21">
        <f t="shared" si="4"/>
        <v>1200</v>
      </c>
      <c r="F21">
        <f t="shared" ca="1" si="5"/>
        <v>400</v>
      </c>
      <c r="G21">
        <f t="shared" ca="1" si="6"/>
        <v>800</v>
      </c>
      <c r="H21" s="6">
        <f t="shared" si="7"/>
        <v>3000</v>
      </c>
      <c r="I21" s="6">
        <f t="shared" ca="1" si="8"/>
        <v>2400</v>
      </c>
      <c r="J21" s="6">
        <f t="shared" ca="1" si="9"/>
        <v>800</v>
      </c>
      <c r="K21" s="14">
        <f t="shared" ca="1" si="2"/>
        <v>200</v>
      </c>
    </row>
    <row r="22" spans="2:19" x14ac:dyDescent="0.3">
      <c r="B22">
        <v>9</v>
      </c>
      <c r="C22">
        <f t="shared" ca="1" si="3"/>
        <v>0.88245200394721435</v>
      </c>
      <c r="D22">
        <f t="shared" ca="1" si="11"/>
        <v>1600</v>
      </c>
      <c r="E22">
        <f t="shared" si="4"/>
        <v>1200</v>
      </c>
      <c r="F22">
        <f t="shared" ca="1" si="5"/>
        <v>1200</v>
      </c>
      <c r="G22">
        <f t="shared" ca="1" si="6"/>
        <v>0</v>
      </c>
      <c r="H22" s="6">
        <f t="shared" si="7"/>
        <v>3000</v>
      </c>
      <c r="I22" s="6">
        <f t="shared" ca="1" si="8"/>
        <v>7200</v>
      </c>
      <c r="J22" s="6">
        <f t="shared" ca="1" si="9"/>
        <v>0</v>
      </c>
      <c r="K22" s="14">
        <f t="shared" ca="1" si="2"/>
        <v>4200</v>
      </c>
    </row>
    <row r="23" spans="2:19" x14ac:dyDescent="0.3">
      <c r="B23">
        <v>10</v>
      </c>
      <c r="C23">
        <f t="shared" ca="1" si="3"/>
        <v>0.85964711103879954</v>
      </c>
      <c r="D23">
        <f t="shared" ca="1" si="11"/>
        <v>1600</v>
      </c>
      <c r="E23">
        <f t="shared" si="4"/>
        <v>1200</v>
      </c>
      <c r="F23">
        <f t="shared" ca="1" si="5"/>
        <v>1200</v>
      </c>
      <c r="G23">
        <f t="shared" ca="1" si="6"/>
        <v>0</v>
      </c>
      <c r="H23" s="6">
        <f t="shared" si="7"/>
        <v>3000</v>
      </c>
      <c r="I23" s="6">
        <f ca="1">F23*$J$6</f>
        <v>7200</v>
      </c>
      <c r="J23" s="6">
        <f t="shared" ca="1" si="9"/>
        <v>0</v>
      </c>
      <c r="K23" s="14">
        <f t="shared" ca="1" si="2"/>
        <v>4200</v>
      </c>
    </row>
    <row r="24" spans="2:19" x14ac:dyDescent="0.3">
      <c r="B24">
        <v>11</v>
      </c>
      <c r="C24">
        <f t="shared" ca="1" si="3"/>
        <v>0.49713642096393962</v>
      </c>
      <c r="D24">
        <f t="shared" ca="1" si="11"/>
        <v>1200</v>
      </c>
      <c r="E24">
        <f t="shared" si="4"/>
        <v>1200</v>
      </c>
      <c r="F24">
        <f t="shared" ca="1" si="5"/>
        <v>1200</v>
      </c>
      <c r="G24">
        <f t="shared" ca="1" si="6"/>
        <v>0</v>
      </c>
      <c r="H24" s="6">
        <f t="shared" si="7"/>
        <v>3000</v>
      </c>
      <c r="I24" s="6">
        <f t="shared" ca="1" si="8"/>
        <v>7200</v>
      </c>
      <c r="J24" s="6">
        <f t="shared" ca="1" si="9"/>
        <v>0</v>
      </c>
      <c r="K24" s="14">
        <f t="shared" ca="1" si="2"/>
        <v>4200</v>
      </c>
    </row>
    <row r="25" spans="2:19" x14ac:dyDescent="0.3">
      <c r="B25">
        <v>12</v>
      </c>
      <c r="C25">
        <f t="shared" ca="1" si="3"/>
        <v>0.16471454731904145</v>
      </c>
      <c r="D25">
        <f t="shared" ca="1" si="11"/>
        <v>800</v>
      </c>
      <c r="E25">
        <f t="shared" si="4"/>
        <v>1200</v>
      </c>
      <c r="F25">
        <f t="shared" ca="1" si="5"/>
        <v>800</v>
      </c>
      <c r="G25">
        <f t="shared" ca="1" si="6"/>
        <v>400</v>
      </c>
      <c r="H25" s="6">
        <f t="shared" si="7"/>
        <v>3000</v>
      </c>
      <c r="I25" s="6">
        <f t="shared" ca="1" si="8"/>
        <v>4800</v>
      </c>
      <c r="J25" s="6">
        <f t="shared" ca="1" si="9"/>
        <v>400</v>
      </c>
      <c r="K25" s="14">
        <f t="shared" ca="1" si="2"/>
        <v>2200</v>
      </c>
    </row>
    <row r="26" spans="2:19" x14ac:dyDescent="0.3">
      <c r="B26">
        <v>13</v>
      </c>
      <c r="C26">
        <f t="shared" ca="1" si="3"/>
        <v>2.4033908628636746E-3</v>
      </c>
      <c r="D26">
        <f t="shared" ca="1" si="11"/>
        <v>400</v>
      </c>
      <c r="E26">
        <f t="shared" si="4"/>
        <v>1200</v>
      </c>
      <c r="F26">
        <f t="shared" ca="1" si="5"/>
        <v>400</v>
      </c>
      <c r="G26">
        <f t="shared" ca="1" si="6"/>
        <v>800</v>
      </c>
      <c r="H26" s="6">
        <f t="shared" si="7"/>
        <v>3000</v>
      </c>
      <c r="I26" s="6">
        <f t="shared" ca="1" si="8"/>
        <v>2400</v>
      </c>
      <c r="J26" s="6">
        <f t="shared" ca="1" si="9"/>
        <v>800</v>
      </c>
      <c r="K26" s="14">
        <f t="shared" ca="1" si="2"/>
        <v>200</v>
      </c>
    </row>
    <row r="27" spans="2:19" x14ac:dyDescent="0.3">
      <c r="B27">
        <v>14</v>
      </c>
      <c r="C27">
        <f t="shared" ca="1" si="3"/>
        <v>0.92214914869049225</v>
      </c>
      <c r="D27">
        <f t="shared" ca="1" si="11"/>
        <v>1600</v>
      </c>
      <c r="E27">
        <f t="shared" si="4"/>
        <v>1200</v>
      </c>
      <c r="F27">
        <f t="shared" ca="1" si="5"/>
        <v>1200</v>
      </c>
      <c r="G27">
        <f t="shared" ca="1" si="6"/>
        <v>0</v>
      </c>
      <c r="H27" s="6">
        <f t="shared" si="7"/>
        <v>3000</v>
      </c>
      <c r="I27" s="6">
        <f t="shared" ca="1" si="8"/>
        <v>7200</v>
      </c>
      <c r="J27" s="6">
        <f t="shared" ca="1" si="9"/>
        <v>0</v>
      </c>
      <c r="K27" s="14">
        <f t="shared" ca="1" si="2"/>
        <v>4200</v>
      </c>
    </row>
    <row r="28" spans="2:19" x14ac:dyDescent="0.3">
      <c r="B28">
        <v>15</v>
      </c>
      <c r="C28">
        <f t="shared" ca="1" si="3"/>
        <v>0.84962144206476331</v>
      </c>
      <c r="D28">
        <f t="shared" ca="1" si="11"/>
        <v>1600</v>
      </c>
      <c r="E28">
        <f t="shared" si="4"/>
        <v>1200</v>
      </c>
      <c r="F28">
        <f t="shared" ca="1" si="5"/>
        <v>1200</v>
      </c>
      <c r="G28">
        <f t="shared" ca="1" si="6"/>
        <v>0</v>
      </c>
      <c r="H28" s="6">
        <f t="shared" si="7"/>
        <v>3000</v>
      </c>
      <c r="I28" s="6">
        <f t="shared" ca="1" si="8"/>
        <v>7200</v>
      </c>
      <c r="J28" s="6">
        <f t="shared" ca="1" si="9"/>
        <v>0</v>
      </c>
      <c r="K28" s="14">
        <f t="shared" ca="1" si="2"/>
        <v>4200</v>
      </c>
    </row>
    <row r="29" spans="2:19" x14ac:dyDescent="0.3">
      <c r="H29" s="6"/>
      <c r="I29" s="6"/>
      <c r="J29" s="6"/>
      <c r="K29" s="14"/>
    </row>
    <row r="30" spans="2:19" x14ac:dyDescent="0.3">
      <c r="H30" s="6"/>
      <c r="I30" s="6"/>
      <c r="J30" s="6"/>
      <c r="K30" s="14"/>
    </row>
    <row r="31" spans="2:19" x14ac:dyDescent="0.3">
      <c r="H31" s="6"/>
      <c r="I31" s="6"/>
      <c r="J31" s="6"/>
      <c r="K31" s="14"/>
    </row>
    <row r="32" spans="2:19" x14ac:dyDescent="0.3">
      <c r="H32" s="6"/>
      <c r="I32" s="6"/>
      <c r="J32" s="6"/>
      <c r="K32" s="14"/>
    </row>
    <row r="33" spans="8:11" x14ac:dyDescent="0.3">
      <c r="H33" s="6"/>
      <c r="I33" s="6"/>
      <c r="J33" s="6"/>
      <c r="K33" s="14"/>
    </row>
    <row r="34" spans="8:11" x14ac:dyDescent="0.3">
      <c r="H34" s="6"/>
      <c r="I34" s="6"/>
      <c r="J34" s="6"/>
      <c r="K34" s="14"/>
    </row>
    <row r="35" spans="8:11" x14ac:dyDescent="0.3">
      <c r="H35" s="6"/>
      <c r="I35" s="6"/>
      <c r="J35" s="6"/>
      <c r="K35" s="14"/>
    </row>
    <row r="36" spans="8:11" x14ac:dyDescent="0.3">
      <c r="H36" s="6"/>
      <c r="I36" s="6"/>
      <c r="J36" s="6"/>
      <c r="K36" s="14"/>
    </row>
    <row r="37" spans="8:11" x14ac:dyDescent="0.3">
      <c r="H37" s="6"/>
      <c r="I37" s="6"/>
      <c r="J37" s="6"/>
      <c r="K37" s="14"/>
    </row>
    <row r="38" spans="8:11" x14ac:dyDescent="0.3">
      <c r="H38" s="6"/>
      <c r="I38" s="6"/>
      <c r="J38" s="6"/>
      <c r="K38" s="14"/>
    </row>
    <row r="39" spans="8:11" x14ac:dyDescent="0.3">
      <c r="H39" s="6"/>
      <c r="I39" s="6"/>
      <c r="J39" s="6"/>
      <c r="K39" s="14"/>
    </row>
    <row r="40" spans="8:11" x14ac:dyDescent="0.3">
      <c r="H40" s="6"/>
      <c r="I40" s="6"/>
      <c r="J40" s="6"/>
      <c r="K40" s="14"/>
    </row>
    <row r="41" spans="8:11" x14ac:dyDescent="0.3">
      <c r="H41" s="6"/>
      <c r="I41" s="6"/>
      <c r="J41" s="6"/>
      <c r="K41" s="14"/>
    </row>
    <row r="42" spans="8:11" x14ac:dyDescent="0.3">
      <c r="H42" s="6"/>
      <c r="I42" s="6"/>
      <c r="J42" s="6"/>
      <c r="K42" s="14"/>
    </row>
    <row r="43" spans="8:11" x14ac:dyDescent="0.3">
      <c r="H43" s="6"/>
      <c r="I43" s="6"/>
      <c r="J43" s="6"/>
      <c r="K43" s="14"/>
    </row>
    <row r="44" spans="8:11" x14ac:dyDescent="0.3">
      <c r="H44" s="6"/>
      <c r="I44" s="6"/>
      <c r="J44" s="6"/>
      <c r="K44" s="14"/>
    </row>
    <row r="45" spans="8:11" x14ac:dyDescent="0.3">
      <c r="H45" s="6"/>
      <c r="I45" s="6"/>
      <c r="J45" s="6"/>
      <c r="K45" s="14"/>
    </row>
    <row r="46" spans="8:11" x14ac:dyDescent="0.3">
      <c r="H46" s="6"/>
      <c r="I46" s="6"/>
      <c r="J46" s="6"/>
      <c r="K46" s="14"/>
    </row>
    <row r="47" spans="8:11" x14ac:dyDescent="0.3">
      <c r="H47" s="6"/>
      <c r="I47" s="6"/>
      <c r="J47" s="6"/>
      <c r="K47" s="14"/>
    </row>
    <row r="48" spans="8:11" x14ac:dyDescent="0.3">
      <c r="H48" s="6"/>
      <c r="I48" s="6"/>
      <c r="J48" s="6"/>
      <c r="K48" s="14"/>
    </row>
    <row r="49" spans="8:11" x14ac:dyDescent="0.3">
      <c r="H49" s="6"/>
      <c r="I49" s="6"/>
      <c r="J49" s="6"/>
      <c r="K49" s="14"/>
    </row>
    <row r="50" spans="8:11" x14ac:dyDescent="0.3">
      <c r="H50" s="6"/>
      <c r="I50" s="6"/>
      <c r="J50" s="6"/>
      <c r="K50" s="14"/>
    </row>
    <row r="51" spans="8:11" x14ac:dyDescent="0.3">
      <c r="H51" s="6"/>
      <c r="I51" s="6"/>
      <c r="J51" s="6"/>
      <c r="K51" s="14"/>
    </row>
    <row r="52" spans="8:11" x14ac:dyDescent="0.3">
      <c r="H52" s="6"/>
      <c r="I52" s="6"/>
      <c r="J52" s="6"/>
      <c r="K52" s="14"/>
    </row>
    <row r="53" spans="8:11" x14ac:dyDescent="0.3">
      <c r="H53" s="6"/>
      <c r="I53" s="6"/>
      <c r="J53" s="6"/>
      <c r="K53" s="14"/>
    </row>
    <row r="54" spans="8:11" x14ac:dyDescent="0.3">
      <c r="H54" s="6"/>
      <c r="I54" s="6"/>
      <c r="J54" s="6"/>
      <c r="K54" s="14"/>
    </row>
    <row r="55" spans="8:11" x14ac:dyDescent="0.3">
      <c r="H55" s="6"/>
      <c r="I55" s="6"/>
      <c r="J55" s="6"/>
      <c r="K55" s="14"/>
    </row>
    <row r="56" spans="8:11" x14ac:dyDescent="0.3">
      <c r="H56" s="6"/>
      <c r="I56" s="6"/>
      <c r="J56" s="6"/>
      <c r="K56" s="14"/>
    </row>
    <row r="57" spans="8:11" x14ac:dyDescent="0.3">
      <c r="H57" s="6"/>
      <c r="I57" s="6"/>
      <c r="J57" s="6"/>
      <c r="K57" s="14"/>
    </row>
    <row r="58" spans="8:11" x14ac:dyDescent="0.3">
      <c r="H58" s="6"/>
      <c r="I58" s="6"/>
      <c r="J58" s="6"/>
      <c r="K58" s="14"/>
    </row>
    <row r="59" spans="8:11" x14ac:dyDescent="0.3">
      <c r="H59" s="6"/>
      <c r="I59" s="6"/>
      <c r="J59" s="6"/>
      <c r="K59" s="14"/>
    </row>
    <row r="60" spans="8:11" x14ac:dyDescent="0.3">
      <c r="H60" s="6"/>
      <c r="I60" s="6"/>
      <c r="J60" s="6"/>
      <c r="K60" s="14"/>
    </row>
    <row r="61" spans="8:11" x14ac:dyDescent="0.3">
      <c r="H61" s="6"/>
      <c r="I61" s="6"/>
      <c r="J61" s="6"/>
      <c r="K61" s="14"/>
    </row>
    <row r="62" spans="8:11" x14ac:dyDescent="0.3">
      <c r="H62" s="6"/>
      <c r="I62" s="6"/>
      <c r="J62" s="6"/>
      <c r="K62" s="14"/>
    </row>
    <row r="63" spans="8:11" x14ac:dyDescent="0.3">
      <c r="H63" s="6"/>
      <c r="I63" s="6"/>
      <c r="J63" s="6"/>
      <c r="K63" s="14"/>
    </row>
    <row r="64" spans="8:11" x14ac:dyDescent="0.3">
      <c r="H64" s="6"/>
      <c r="I64" s="6"/>
      <c r="J64" s="6"/>
      <c r="K64" s="14"/>
    </row>
    <row r="65" spans="8:11" x14ac:dyDescent="0.3">
      <c r="H65" s="6"/>
      <c r="I65" s="6"/>
      <c r="J65" s="6"/>
      <c r="K65" s="14"/>
    </row>
    <row r="66" spans="8:11" x14ac:dyDescent="0.3">
      <c r="H66" s="6"/>
      <c r="I66" s="6"/>
      <c r="J66" s="6"/>
      <c r="K66" s="14"/>
    </row>
    <row r="67" spans="8:11" x14ac:dyDescent="0.3">
      <c r="H67" s="6"/>
      <c r="I67" s="6"/>
      <c r="J67" s="6"/>
      <c r="K67" s="14"/>
    </row>
    <row r="68" spans="8:11" x14ac:dyDescent="0.3">
      <c r="H68" s="6"/>
      <c r="I68" s="6"/>
      <c r="J68" s="6"/>
      <c r="K68" s="14"/>
    </row>
    <row r="69" spans="8:11" x14ac:dyDescent="0.3">
      <c r="H69" s="6"/>
      <c r="I69" s="6"/>
      <c r="J69" s="6"/>
      <c r="K69" s="14"/>
    </row>
    <row r="70" spans="8:11" x14ac:dyDescent="0.3">
      <c r="H70" s="6"/>
      <c r="I70" s="6"/>
      <c r="J70" s="6"/>
      <c r="K70" s="14"/>
    </row>
    <row r="71" spans="8:11" x14ac:dyDescent="0.3">
      <c r="H71" s="6"/>
      <c r="I71" s="6"/>
      <c r="J71" s="6"/>
      <c r="K71" s="14"/>
    </row>
    <row r="72" spans="8:11" x14ac:dyDescent="0.3">
      <c r="H72" s="6"/>
      <c r="I72" s="6"/>
      <c r="J72" s="6"/>
      <c r="K72" s="14"/>
    </row>
    <row r="73" spans="8:11" x14ac:dyDescent="0.3">
      <c r="H73" s="6"/>
      <c r="I73" s="6"/>
      <c r="J73" s="6"/>
      <c r="K73" s="14"/>
    </row>
    <row r="74" spans="8:11" x14ac:dyDescent="0.3">
      <c r="H74" s="6"/>
      <c r="I74" s="6"/>
      <c r="J74" s="6"/>
      <c r="K74" s="14"/>
    </row>
    <row r="75" spans="8:11" x14ac:dyDescent="0.3">
      <c r="H75" s="6"/>
      <c r="I75" s="6"/>
      <c r="J75" s="6"/>
      <c r="K75" s="14"/>
    </row>
    <row r="76" spans="8:11" x14ac:dyDescent="0.3">
      <c r="H76" s="6"/>
      <c r="I76" s="6"/>
      <c r="J76" s="6"/>
      <c r="K76" s="14"/>
    </row>
    <row r="77" spans="8:11" x14ac:dyDescent="0.3">
      <c r="H77" s="6"/>
      <c r="I77" s="6"/>
      <c r="J77" s="6"/>
      <c r="K77" s="14"/>
    </row>
    <row r="78" spans="8:11" x14ac:dyDescent="0.3">
      <c r="H78" s="6"/>
      <c r="I78" s="6"/>
      <c r="J78" s="6"/>
      <c r="K78" s="14"/>
    </row>
    <row r="79" spans="8:11" x14ac:dyDescent="0.3">
      <c r="H79" s="6"/>
      <c r="I79" s="6"/>
      <c r="J79" s="6"/>
      <c r="K79" s="14"/>
    </row>
    <row r="80" spans="8:11" x14ac:dyDescent="0.3">
      <c r="H80" s="6"/>
      <c r="I80" s="6"/>
      <c r="J80" s="6"/>
      <c r="K80" s="14"/>
    </row>
    <row r="81" spans="8:11" x14ac:dyDescent="0.3">
      <c r="H81" s="6"/>
      <c r="I81" s="6"/>
      <c r="J81" s="6"/>
      <c r="K81" s="14"/>
    </row>
    <row r="82" spans="8:11" x14ac:dyDescent="0.3">
      <c r="H82" s="6"/>
      <c r="I82" s="6"/>
      <c r="J82" s="6"/>
      <c r="K82" s="14"/>
    </row>
    <row r="83" spans="8:11" x14ac:dyDescent="0.3">
      <c r="H83" s="6"/>
      <c r="I83" s="6"/>
      <c r="J83" s="6"/>
      <c r="K83" s="14"/>
    </row>
    <row r="84" spans="8:11" x14ac:dyDescent="0.3">
      <c r="H84" s="6"/>
      <c r="I84" s="6"/>
      <c r="J84" s="6"/>
      <c r="K84" s="14"/>
    </row>
    <row r="85" spans="8:11" x14ac:dyDescent="0.3">
      <c r="H85" s="6"/>
      <c r="I85" s="6"/>
      <c r="J85" s="6"/>
      <c r="K85" s="14"/>
    </row>
    <row r="86" spans="8:11" x14ac:dyDescent="0.3">
      <c r="H86" s="6"/>
      <c r="I86" s="6"/>
      <c r="J86" s="6"/>
      <c r="K86" s="14"/>
    </row>
    <row r="87" spans="8:11" x14ac:dyDescent="0.3">
      <c r="H87" s="6"/>
      <c r="I87" s="6"/>
      <c r="J87" s="6"/>
      <c r="K87" s="14"/>
    </row>
    <row r="88" spans="8:11" x14ac:dyDescent="0.3">
      <c r="H88" s="6"/>
      <c r="I88" s="6"/>
      <c r="J88" s="6"/>
      <c r="K88" s="14"/>
    </row>
    <row r="89" spans="8:11" x14ac:dyDescent="0.3">
      <c r="H89" s="6"/>
      <c r="I89" s="6"/>
      <c r="J89" s="6"/>
      <c r="K89" s="14"/>
    </row>
    <row r="90" spans="8:11" x14ac:dyDescent="0.3">
      <c r="H90" s="6"/>
      <c r="I90" s="6"/>
      <c r="J90" s="6"/>
      <c r="K90" s="14"/>
    </row>
    <row r="91" spans="8:11" x14ac:dyDescent="0.3">
      <c r="H91" s="6"/>
      <c r="I91" s="6"/>
      <c r="J91" s="6"/>
      <c r="K91" s="14"/>
    </row>
    <row r="92" spans="8:11" x14ac:dyDescent="0.3">
      <c r="H92" s="6"/>
      <c r="I92" s="6"/>
      <c r="J92" s="6"/>
      <c r="K92" s="14"/>
    </row>
    <row r="93" spans="8:11" x14ac:dyDescent="0.3">
      <c r="H93" s="6"/>
      <c r="I93" s="6"/>
      <c r="J93" s="6"/>
      <c r="K93" s="14"/>
    </row>
    <row r="94" spans="8:11" x14ac:dyDescent="0.3">
      <c r="H94" s="6"/>
      <c r="I94" s="6"/>
      <c r="J94" s="6"/>
      <c r="K94" s="14"/>
    </row>
    <row r="95" spans="8:11" x14ac:dyDescent="0.3">
      <c r="H95" s="6"/>
      <c r="I95" s="6"/>
      <c r="J95" s="6"/>
      <c r="K95" s="14"/>
    </row>
    <row r="96" spans="8:11" x14ac:dyDescent="0.3">
      <c r="H96" s="6"/>
      <c r="I96" s="6"/>
      <c r="J96" s="6"/>
      <c r="K96" s="14"/>
    </row>
    <row r="97" spans="8:11" x14ac:dyDescent="0.3">
      <c r="H97" s="6"/>
      <c r="I97" s="6"/>
      <c r="J97" s="6"/>
      <c r="K97" s="14"/>
    </row>
    <row r="98" spans="8:11" x14ac:dyDescent="0.3">
      <c r="H98" s="6"/>
      <c r="I98" s="6"/>
      <c r="J98" s="6"/>
      <c r="K98" s="14"/>
    </row>
    <row r="99" spans="8:11" x14ac:dyDescent="0.3">
      <c r="H99" s="6"/>
      <c r="I99" s="6"/>
      <c r="J99" s="6"/>
      <c r="K99" s="14"/>
    </row>
    <row r="100" spans="8:11" x14ac:dyDescent="0.3">
      <c r="H100" s="6"/>
      <c r="I100" s="6"/>
      <c r="J100" s="6"/>
      <c r="K100" s="14"/>
    </row>
    <row r="101" spans="8:11" x14ac:dyDescent="0.3">
      <c r="H101" s="6"/>
      <c r="I101" s="6"/>
      <c r="J101" s="6"/>
      <c r="K101" s="14"/>
    </row>
    <row r="102" spans="8:11" x14ac:dyDescent="0.3">
      <c r="H102" s="6"/>
      <c r="I102" s="6"/>
      <c r="J102" s="6"/>
      <c r="K102" s="14"/>
    </row>
    <row r="103" spans="8:11" x14ac:dyDescent="0.3">
      <c r="H103" s="6"/>
      <c r="I103" s="6"/>
      <c r="J103" s="6"/>
      <c r="K103" s="14"/>
    </row>
    <row r="104" spans="8:11" x14ac:dyDescent="0.3">
      <c r="H104" s="6"/>
      <c r="I104" s="6"/>
      <c r="J104" s="6"/>
      <c r="K104" s="14"/>
    </row>
    <row r="105" spans="8:11" x14ac:dyDescent="0.3">
      <c r="H105" s="6"/>
      <c r="I105" s="6"/>
      <c r="J105" s="6"/>
      <c r="K105" s="14"/>
    </row>
    <row r="106" spans="8:11" x14ac:dyDescent="0.3">
      <c r="H106" s="6"/>
      <c r="I106" s="6"/>
      <c r="J106" s="6"/>
      <c r="K106" s="14"/>
    </row>
    <row r="107" spans="8:11" x14ac:dyDescent="0.3">
      <c r="H107" s="6"/>
      <c r="I107" s="6"/>
      <c r="J107" s="6"/>
      <c r="K107" s="14"/>
    </row>
    <row r="108" spans="8:11" x14ac:dyDescent="0.3">
      <c r="H108" s="6"/>
      <c r="I108" s="6"/>
      <c r="J108" s="6"/>
      <c r="K108" s="14"/>
    </row>
    <row r="109" spans="8:11" x14ac:dyDescent="0.3">
      <c r="H109" s="6"/>
      <c r="I109" s="6"/>
      <c r="J109" s="6"/>
      <c r="K109" s="14"/>
    </row>
    <row r="110" spans="8:11" x14ac:dyDescent="0.3">
      <c r="H110" s="6"/>
      <c r="I110" s="6"/>
      <c r="J110" s="6"/>
      <c r="K110" s="14"/>
    </row>
    <row r="111" spans="8:11" x14ac:dyDescent="0.3">
      <c r="H111" s="6"/>
      <c r="I111" s="6"/>
      <c r="J111" s="6"/>
      <c r="K111" s="14"/>
    </row>
    <row r="112" spans="8:11" x14ac:dyDescent="0.3">
      <c r="H112" s="6"/>
      <c r="I112" s="6"/>
      <c r="J112" s="6"/>
      <c r="K112" s="14"/>
    </row>
    <row r="113" spans="8:11" x14ac:dyDescent="0.3">
      <c r="H113" s="6"/>
      <c r="I113" s="6"/>
      <c r="J113" s="6"/>
      <c r="K113" s="14"/>
    </row>
    <row r="114" spans="8:11" x14ac:dyDescent="0.3">
      <c r="H114" s="6"/>
      <c r="I114" s="6"/>
      <c r="J114" s="6"/>
      <c r="K114" s="14"/>
    </row>
    <row r="115" spans="8:11" x14ac:dyDescent="0.3">
      <c r="H115" s="6"/>
      <c r="I115" s="6"/>
      <c r="J115" s="6"/>
      <c r="K115" s="14"/>
    </row>
    <row r="116" spans="8:11" x14ac:dyDescent="0.3">
      <c r="H116" s="6"/>
      <c r="I116" s="6"/>
      <c r="J116" s="6"/>
      <c r="K116" s="14"/>
    </row>
    <row r="117" spans="8:11" x14ac:dyDescent="0.3">
      <c r="H117" s="6"/>
      <c r="I117" s="6"/>
      <c r="J117" s="6"/>
      <c r="K117" s="14"/>
    </row>
    <row r="118" spans="8:11" x14ac:dyDescent="0.3">
      <c r="H118" s="6"/>
      <c r="I118" s="6"/>
      <c r="J118" s="6"/>
      <c r="K118" s="14"/>
    </row>
    <row r="119" spans="8:11" x14ac:dyDescent="0.3">
      <c r="H119" s="6"/>
      <c r="I119" s="6"/>
      <c r="J119" s="6"/>
      <c r="K119" s="14"/>
    </row>
    <row r="120" spans="8:11" x14ac:dyDescent="0.3">
      <c r="H120" s="6"/>
      <c r="I120" s="6"/>
      <c r="J120" s="6"/>
      <c r="K120" s="14"/>
    </row>
    <row r="121" spans="8:11" x14ac:dyDescent="0.3">
      <c r="H121" s="6"/>
      <c r="I121" s="6"/>
      <c r="J121" s="6"/>
      <c r="K121" s="14"/>
    </row>
    <row r="122" spans="8:11" x14ac:dyDescent="0.3">
      <c r="H122" s="6"/>
      <c r="I122" s="6"/>
      <c r="J122" s="6"/>
      <c r="K122" s="14"/>
    </row>
    <row r="123" spans="8:11" x14ac:dyDescent="0.3">
      <c r="H123" s="6"/>
      <c r="I123" s="6"/>
      <c r="J123" s="6"/>
      <c r="K123" s="14"/>
    </row>
    <row r="124" spans="8:11" x14ac:dyDescent="0.3">
      <c r="H124" s="6"/>
      <c r="I124" s="6"/>
      <c r="J124" s="6"/>
      <c r="K124" s="14"/>
    </row>
    <row r="125" spans="8:11" x14ac:dyDescent="0.3">
      <c r="H125" s="6"/>
      <c r="I125" s="6"/>
      <c r="J125" s="6"/>
      <c r="K125" s="14"/>
    </row>
    <row r="126" spans="8:11" x14ac:dyDescent="0.3">
      <c r="H126" s="6"/>
      <c r="I126" s="6"/>
      <c r="J126" s="6"/>
      <c r="K126" s="14"/>
    </row>
    <row r="127" spans="8:11" x14ac:dyDescent="0.3">
      <c r="H127" s="6"/>
      <c r="I127" s="6"/>
      <c r="J127" s="6"/>
      <c r="K127" s="14"/>
    </row>
    <row r="128" spans="8:11" x14ac:dyDescent="0.3">
      <c r="H128" s="6"/>
      <c r="I128" s="6"/>
      <c r="J128" s="6"/>
      <c r="K128" s="14"/>
    </row>
    <row r="129" spans="8:11" x14ac:dyDescent="0.3">
      <c r="H129" s="6"/>
      <c r="I129" s="6"/>
      <c r="J129" s="6"/>
      <c r="K129" s="14"/>
    </row>
    <row r="130" spans="8:11" x14ac:dyDescent="0.3">
      <c r="H130" s="6"/>
      <c r="I130" s="6"/>
      <c r="J130" s="6"/>
      <c r="K130" s="14"/>
    </row>
    <row r="131" spans="8:11" x14ac:dyDescent="0.3">
      <c r="H131" s="6"/>
      <c r="I131" s="6"/>
      <c r="J131" s="6"/>
      <c r="K131" s="14"/>
    </row>
    <row r="132" spans="8:11" x14ac:dyDescent="0.3">
      <c r="H132" s="6"/>
      <c r="I132" s="6"/>
      <c r="J132" s="6"/>
      <c r="K132" s="14"/>
    </row>
    <row r="133" spans="8:11" x14ac:dyDescent="0.3">
      <c r="H133" s="6"/>
      <c r="I133" s="6"/>
      <c r="J133" s="6"/>
      <c r="K133" s="14"/>
    </row>
    <row r="134" spans="8:11" x14ac:dyDescent="0.3">
      <c r="H134" s="6"/>
      <c r="I134" s="6"/>
      <c r="J134" s="6"/>
      <c r="K134" s="14"/>
    </row>
    <row r="135" spans="8:11" x14ac:dyDescent="0.3">
      <c r="H135" s="6"/>
      <c r="I135" s="6"/>
      <c r="J135" s="6"/>
      <c r="K135" s="14"/>
    </row>
    <row r="136" spans="8:11" x14ac:dyDescent="0.3">
      <c r="H136" s="6"/>
      <c r="I136" s="6"/>
      <c r="J136" s="6"/>
      <c r="K136" s="14"/>
    </row>
    <row r="137" spans="8:11" x14ac:dyDescent="0.3">
      <c r="H137" s="6"/>
      <c r="I137" s="6"/>
      <c r="J137" s="6"/>
      <c r="K137" s="14"/>
    </row>
    <row r="138" spans="8:11" x14ac:dyDescent="0.3">
      <c r="H138" s="6"/>
      <c r="I138" s="6"/>
      <c r="J138" s="6"/>
      <c r="K138" s="14"/>
    </row>
    <row r="139" spans="8:11" x14ac:dyDescent="0.3">
      <c r="H139" s="6"/>
      <c r="I139" s="6"/>
      <c r="J139" s="6"/>
      <c r="K139" s="14"/>
    </row>
    <row r="140" spans="8:11" x14ac:dyDescent="0.3">
      <c r="H140" s="6"/>
      <c r="I140" s="6"/>
      <c r="J140" s="6"/>
      <c r="K140" s="14"/>
    </row>
    <row r="141" spans="8:11" x14ac:dyDescent="0.3">
      <c r="H141" s="6"/>
      <c r="I141" s="6"/>
      <c r="J141" s="6"/>
      <c r="K141" s="14"/>
    </row>
    <row r="142" spans="8:11" x14ac:dyDescent="0.3">
      <c r="H142" s="6"/>
      <c r="I142" s="6"/>
      <c r="J142" s="6"/>
      <c r="K142" s="14"/>
    </row>
    <row r="143" spans="8:11" x14ac:dyDescent="0.3">
      <c r="H143" s="6"/>
      <c r="I143" s="6"/>
      <c r="J143" s="6"/>
      <c r="K143" s="14"/>
    </row>
    <row r="144" spans="8:11" x14ac:dyDescent="0.3">
      <c r="H144" s="6"/>
      <c r="I144" s="6"/>
      <c r="J144" s="6"/>
      <c r="K144" s="14"/>
    </row>
    <row r="145" spans="8:11" x14ac:dyDescent="0.3">
      <c r="H145" s="6"/>
      <c r="I145" s="6"/>
      <c r="J145" s="6"/>
      <c r="K145" s="14"/>
    </row>
    <row r="146" spans="8:11" x14ac:dyDescent="0.3">
      <c r="H146" s="6"/>
      <c r="I146" s="6"/>
      <c r="J146" s="6"/>
      <c r="K146" s="14"/>
    </row>
    <row r="147" spans="8:11" x14ac:dyDescent="0.3">
      <c r="H147" s="6"/>
      <c r="I147" s="6"/>
      <c r="J147" s="6"/>
      <c r="K147" s="14"/>
    </row>
    <row r="148" spans="8:11" x14ac:dyDescent="0.3">
      <c r="H148" s="6"/>
      <c r="I148" s="6"/>
      <c r="J148" s="6"/>
      <c r="K148" s="14"/>
    </row>
    <row r="149" spans="8:11" x14ac:dyDescent="0.3">
      <c r="H149" s="6"/>
      <c r="I149" s="6"/>
      <c r="J149" s="6"/>
      <c r="K149" s="14"/>
    </row>
    <row r="150" spans="8:11" x14ac:dyDescent="0.3">
      <c r="H150" s="6"/>
      <c r="I150" s="6"/>
      <c r="J150" s="6"/>
      <c r="K150" s="14"/>
    </row>
    <row r="151" spans="8:11" x14ac:dyDescent="0.3">
      <c r="H151" s="6"/>
      <c r="I151" s="6"/>
      <c r="J151" s="6"/>
      <c r="K151" s="14"/>
    </row>
    <row r="152" spans="8:11" x14ac:dyDescent="0.3">
      <c r="H152" s="6"/>
      <c r="I152" s="6"/>
      <c r="J152" s="6"/>
      <c r="K152" s="14"/>
    </row>
    <row r="153" spans="8:11" x14ac:dyDescent="0.3">
      <c r="H153" s="6"/>
      <c r="I153" s="6"/>
      <c r="J153" s="6"/>
      <c r="K153" s="14"/>
    </row>
    <row r="154" spans="8:11" x14ac:dyDescent="0.3">
      <c r="H154" s="6"/>
      <c r="I154" s="6"/>
      <c r="J154" s="6"/>
      <c r="K154" s="14"/>
    </row>
    <row r="155" spans="8:11" x14ac:dyDescent="0.3">
      <c r="H155" s="6"/>
      <c r="I155" s="6"/>
      <c r="J155" s="6"/>
      <c r="K155" s="14"/>
    </row>
    <row r="156" spans="8:11" x14ac:dyDescent="0.3">
      <c r="H156" s="6"/>
      <c r="I156" s="6"/>
      <c r="J156" s="6"/>
      <c r="K156" s="14"/>
    </row>
    <row r="157" spans="8:11" x14ac:dyDescent="0.3">
      <c r="H157" s="6"/>
      <c r="I157" s="6"/>
      <c r="J157" s="6"/>
      <c r="K157" s="14"/>
    </row>
    <row r="158" spans="8:11" x14ac:dyDescent="0.3">
      <c r="H158" s="6"/>
      <c r="I158" s="6"/>
      <c r="J158" s="6"/>
      <c r="K158" s="14"/>
    </row>
    <row r="159" spans="8:11" x14ac:dyDescent="0.3">
      <c r="H159" s="6"/>
      <c r="I159" s="6"/>
      <c r="J159" s="6"/>
      <c r="K159" s="14"/>
    </row>
    <row r="160" spans="8:11" x14ac:dyDescent="0.3">
      <c r="H160" s="6"/>
      <c r="I160" s="6"/>
      <c r="J160" s="6"/>
      <c r="K160" s="14"/>
    </row>
    <row r="161" spans="8:11" x14ac:dyDescent="0.3">
      <c r="H161" s="6"/>
      <c r="I161" s="6"/>
      <c r="J161" s="6"/>
      <c r="K161" s="14"/>
    </row>
    <row r="162" spans="8:11" x14ac:dyDescent="0.3">
      <c r="H162" s="6"/>
      <c r="I162" s="6"/>
      <c r="J162" s="6"/>
      <c r="K162" s="14"/>
    </row>
    <row r="163" spans="8:11" x14ac:dyDescent="0.3">
      <c r="H163" s="6"/>
      <c r="I163" s="6"/>
      <c r="J163" s="6"/>
      <c r="K163" s="14"/>
    </row>
    <row r="164" spans="8:11" x14ac:dyDescent="0.3">
      <c r="H164" s="6"/>
      <c r="I164" s="6"/>
      <c r="J164" s="6"/>
      <c r="K164" s="14"/>
    </row>
    <row r="165" spans="8:11" x14ac:dyDescent="0.3">
      <c r="H165" s="6"/>
      <c r="I165" s="6"/>
      <c r="J165" s="6"/>
      <c r="K165" s="14"/>
    </row>
    <row r="166" spans="8:11" x14ac:dyDescent="0.3">
      <c r="H166" s="6"/>
      <c r="I166" s="6"/>
      <c r="J166" s="6"/>
      <c r="K166" s="14"/>
    </row>
    <row r="167" spans="8:11" x14ac:dyDescent="0.3">
      <c r="H167" s="6"/>
      <c r="I167" s="6"/>
      <c r="J167" s="6"/>
      <c r="K167" s="14"/>
    </row>
    <row r="168" spans="8:11" x14ac:dyDescent="0.3">
      <c r="H168" s="6"/>
      <c r="I168" s="6"/>
      <c r="J168" s="6"/>
      <c r="K168" s="14"/>
    </row>
    <row r="169" spans="8:11" x14ac:dyDescent="0.3">
      <c r="H169" s="6"/>
      <c r="I169" s="6"/>
      <c r="J169" s="6"/>
      <c r="K169" s="14"/>
    </row>
    <row r="170" spans="8:11" x14ac:dyDescent="0.3">
      <c r="H170" s="6"/>
      <c r="I170" s="6"/>
      <c r="J170" s="6"/>
      <c r="K170" s="14"/>
    </row>
    <row r="171" spans="8:11" x14ac:dyDescent="0.3">
      <c r="H171" s="6"/>
      <c r="I171" s="6"/>
      <c r="J171" s="6"/>
      <c r="K171" s="14"/>
    </row>
    <row r="172" spans="8:11" x14ac:dyDescent="0.3">
      <c r="H172" s="6"/>
      <c r="I172" s="6"/>
      <c r="J172" s="6"/>
      <c r="K172" s="14"/>
    </row>
    <row r="173" spans="8:11" x14ac:dyDescent="0.3">
      <c r="H173" s="6"/>
      <c r="I173" s="6"/>
      <c r="J173" s="6"/>
      <c r="K173" s="14"/>
    </row>
    <row r="174" spans="8:11" x14ac:dyDescent="0.3">
      <c r="H174" s="6"/>
      <c r="I174" s="6"/>
      <c r="J174" s="6"/>
      <c r="K174" s="14"/>
    </row>
    <row r="175" spans="8:11" x14ac:dyDescent="0.3">
      <c r="H175" s="6"/>
      <c r="I175" s="6"/>
      <c r="J175" s="6"/>
      <c r="K175" s="14"/>
    </row>
    <row r="176" spans="8:11" x14ac:dyDescent="0.3">
      <c r="H176" s="6"/>
      <c r="I176" s="6"/>
      <c r="J176" s="6"/>
      <c r="K176" s="14"/>
    </row>
    <row r="177" spans="8:11" x14ac:dyDescent="0.3">
      <c r="H177" s="6"/>
      <c r="I177" s="6"/>
      <c r="J177" s="6"/>
      <c r="K177" s="14"/>
    </row>
    <row r="178" spans="8:11" x14ac:dyDescent="0.3">
      <c r="H178" s="6"/>
      <c r="I178" s="6"/>
      <c r="J178" s="6"/>
      <c r="K178" s="14"/>
    </row>
    <row r="179" spans="8:11" x14ac:dyDescent="0.3">
      <c r="H179" s="6"/>
      <c r="I179" s="6"/>
      <c r="J179" s="6"/>
      <c r="K179" s="14"/>
    </row>
    <row r="180" spans="8:11" x14ac:dyDescent="0.3">
      <c r="H180" s="6"/>
      <c r="I180" s="6"/>
      <c r="J180" s="6"/>
      <c r="K180" s="14"/>
    </row>
    <row r="181" spans="8:11" x14ac:dyDescent="0.3">
      <c r="H181" s="6"/>
      <c r="I181" s="6"/>
      <c r="J181" s="6"/>
      <c r="K181" s="14"/>
    </row>
    <row r="182" spans="8:11" x14ac:dyDescent="0.3">
      <c r="H182" s="6"/>
      <c r="I182" s="6"/>
      <c r="J182" s="6"/>
      <c r="K182" s="14"/>
    </row>
    <row r="183" spans="8:11" x14ac:dyDescent="0.3">
      <c r="H183" s="6"/>
      <c r="I183" s="6"/>
      <c r="J183" s="6"/>
      <c r="K183" s="14"/>
    </row>
    <row r="184" spans="8:11" x14ac:dyDescent="0.3">
      <c r="H184" s="6"/>
      <c r="I184" s="6"/>
      <c r="J184" s="6"/>
      <c r="K184" s="14"/>
    </row>
    <row r="185" spans="8:11" x14ac:dyDescent="0.3">
      <c r="H185" s="6"/>
      <c r="I185" s="6"/>
      <c r="J185" s="6"/>
      <c r="K185" s="14"/>
    </row>
    <row r="186" spans="8:11" x14ac:dyDescent="0.3">
      <c r="H186" s="6"/>
      <c r="I186" s="6"/>
      <c r="J186" s="6"/>
      <c r="K186" s="14"/>
    </row>
    <row r="187" spans="8:11" x14ac:dyDescent="0.3">
      <c r="H187" s="6"/>
      <c r="I187" s="6"/>
      <c r="J187" s="6"/>
      <c r="K187" s="14"/>
    </row>
    <row r="188" spans="8:11" x14ac:dyDescent="0.3">
      <c r="H188" s="6"/>
      <c r="I188" s="6"/>
      <c r="J188" s="6"/>
      <c r="K188" s="14"/>
    </row>
    <row r="189" spans="8:11" x14ac:dyDescent="0.3">
      <c r="H189" s="6"/>
      <c r="I189" s="6"/>
      <c r="J189" s="6"/>
      <c r="K189" s="14"/>
    </row>
    <row r="190" spans="8:11" x14ac:dyDescent="0.3">
      <c r="H190" s="6"/>
      <c r="I190" s="6"/>
      <c r="J190" s="6"/>
      <c r="K190" s="14"/>
    </row>
    <row r="191" spans="8:11" x14ac:dyDescent="0.3">
      <c r="H191" s="6"/>
      <c r="I191" s="6"/>
      <c r="J191" s="6"/>
      <c r="K191" s="14"/>
    </row>
    <row r="192" spans="8:11" x14ac:dyDescent="0.3">
      <c r="H192" s="6"/>
      <c r="I192" s="6"/>
      <c r="J192" s="6"/>
      <c r="K192" s="14"/>
    </row>
    <row r="193" spans="8:11" x14ac:dyDescent="0.3">
      <c r="H193" s="6"/>
      <c r="I193" s="6"/>
      <c r="J193" s="6"/>
      <c r="K193" s="14"/>
    </row>
    <row r="194" spans="8:11" x14ac:dyDescent="0.3">
      <c r="H194" s="6"/>
      <c r="I194" s="6"/>
      <c r="J194" s="6"/>
      <c r="K194" s="14"/>
    </row>
    <row r="195" spans="8:11" x14ac:dyDescent="0.3">
      <c r="H195" s="6"/>
      <c r="I195" s="6"/>
      <c r="J195" s="6"/>
      <c r="K195" s="14"/>
    </row>
    <row r="196" spans="8:11" x14ac:dyDescent="0.3">
      <c r="H196" s="6"/>
      <c r="I196" s="6"/>
      <c r="J196" s="6"/>
      <c r="K196" s="14"/>
    </row>
    <row r="197" spans="8:11" x14ac:dyDescent="0.3">
      <c r="H197" s="6"/>
      <c r="I197" s="6"/>
      <c r="J197" s="6"/>
      <c r="K197" s="14"/>
    </row>
    <row r="198" spans="8:11" x14ac:dyDescent="0.3">
      <c r="H198" s="6"/>
      <c r="I198" s="6"/>
      <c r="J198" s="6"/>
      <c r="K198" s="14"/>
    </row>
    <row r="199" spans="8:11" x14ac:dyDescent="0.3">
      <c r="H199" s="6"/>
      <c r="I199" s="6"/>
      <c r="J199" s="6"/>
      <c r="K199" s="14"/>
    </row>
    <row r="200" spans="8:11" x14ac:dyDescent="0.3">
      <c r="H200" s="6"/>
      <c r="I200" s="6"/>
      <c r="J200" s="6"/>
      <c r="K200" s="14"/>
    </row>
    <row r="201" spans="8:11" x14ac:dyDescent="0.3">
      <c r="H201" s="6"/>
      <c r="I201" s="6"/>
      <c r="J201" s="6"/>
      <c r="K201" s="14"/>
    </row>
    <row r="202" spans="8:11" x14ac:dyDescent="0.3">
      <c r="H202" s="6"/>
      <c r="I202" s="6"/>
      <c r="J202" s="6"/>
      <c r="K202" s="14"/>
    </row>
    <row r="203" spans="8:11" x14ac:dyDescent="0.3">
      <c r="H203" s="6"/>
      <c r="I203" s="6"/>
      <c r="J203" s="6"/>
      <c r="K203" s="14"/>
    </row>
    <row r="204" spans="8:11" x14ac:dyDescent="0.3">
      <c r="H204" s="6"/>
      <c r="I204" s="6"/>
      <c r="J204" s="6"/>
      <c r="K204" s="14"/>
    </row>
    <row r="205" spans="8:11" x14ac:dyDescent="0.3">
      <c r="H205" s="6"/>
      <c r="I205" s="6"/>
      <c r="J205" s="6"/>
      <c r="K205" s="14"/>
    </row>
    <row r="206" spans="8:11" x14ac:dyDescent="0.3">
      <c r="H206" s="6"/>
      <c r="I206" s="6"/>
      <c r="J206" s="6"/>
      <c r="K206" s="14"/>
    </row>
    <row r="207" spans="8:11" x14ac:dyDescent="0.3">
      <c r="H207" s="6"/>
      <c r="I207" s="6"/>
      <c r="J207" s="6"/>
      <c r="K207" s="14"/>
    </row>
    <row r="208" spans="8:11" x14ac:dyDescent="0.3">
      <c r="H208" s="6"/>
      <c r="I208" s="6"/>
      <c r="J208" s="6"/>
      <c r="K208" s="14"/>
    </row>
    <row r="209" spans="8:11" x14ac:dyDescent="0.3">
      <c r="H209" s="6"/>
      <c r="I209" s="6"/>
      <c r="J209" s="6"/>
      <c r="K209" s="14"/>
    </row>
    <row r="210" spans="8:11" x14ac:dyDescent="0.3">
      <c r="H210" s="6"/>
      <c r="I210" s="6"/>
      <c r="J210" s="6"/>
      <c r="K210" s="14"/>
    </row>
    <row r="211" spans="8:11" x14ac:dyDescent="0.3">
      <c r="H211" s="6"/>
      <c r="I211" s="6"/>
      <c r="J211" s="6"/>
      <c r="K211" s="14"/>
    </row>
    <row r="212" spans="8:11" x14ac:dyDescent="0.3">
      <c r="H212" s="6"/>
      <c r="I212" s="6"/>
      <c r="J212" s="6"/>
      <c r="K212" s="14"/>
    </row>
    <row r="213" spans="8:11" x14ac:dyDescent="0.3">
      <c r="H213" s="6"/>
      <c r="I213" s="6"/>
      <c r="J213" s="6"/>
      <c r="K213" s="14"/>
    </row>
    <row r="214" spans="8:11" x14ac:dyDescent="0.3">
      <c r="H214" s="6"/>
      <c r="I214" s="6"/>
      <c r="J214" s="6"/>
      <c r="K214" s="14"/>
    </row>
    <row r="215" spans="8:11" x14ac:dyDescent="0.3">
      <c r="H215" s="6"/>
      <c r="I215" s="6"/>
      <c r="J215" s="6"/>
      <c r="K215" s="14"/>
    </row>
    <row r="216" spans="8:11" x14ac:dyDescent="0.3">
      <c r="H216" s="6"/>
      <c r="I216" s="6"/>
      <c r="J216" s="6"/>
      <c r="K216" s="14"/>
    </row>
    <row r="217" spans="8:11" x14ac:dyDescent="0.3">
      <c r="H217" s="6"/>
      <c r="I217" s="6"/>
      <c r="J217" s="6"/>
      <c r="K217" s="14"/>
    </row>
    <row r="218" spans="8:11" x14ac:dyDescent="0.3">
      <c r="H218" s="6"/>
      <c r="I218" s="6"/>
      <c r="J218" s="6"/>
      <c r="K218" s="14"/>
    </row>
    <row r="219" spans="8:11" x14ac:dyDescent="0.3">
      <c r="H219" s="6"/>
      <c r="I219" s="6"/>
      <c r="J219" s="6"/>
      <c r="K219" s="14"/>
    </row>
    <row r="220" spans="8:11" x14ac:dyDescent="0.3">
      <c r="H220" s="6"/>
      <c r="I220" s="6"/>
      <c r="J220" s="6"/>
      <c r="K220" s="14"/>
    </row>
    <row r="221" spans="8:11" x14ac:dyDescent="0.3">
      <c r="H221" s="6"/>
      <c r="I221" s="6"/>
      <c r="J221" s="6"/>
      <c r="K221" s="14"/>
    </row>
    <row r="222" spans="8:11" x14ac:dyDescent="0.3">
      <c r="H222" s="6"/>
      <c r="I222" s="6"/>
      <c r="J222" s="6"/>
      <c r="K222" s="14"/>
    </row>
    <row r="223" spans="8:11" x14ac:dyDescent="0.3">
      <c r="H223" s="6"/>
      <c r="I223" s="6"/>
      <c r="J223" s="6"/>
      <c r="K223" s="14"/>
    </row>
    <row r="224" spans="8:11" x14ac:dyDescent="0.3">
      <c r="H224" s="6"/>
      <c r="I224" s="6"/>
      <c r="J224" s="6"/>
      <c r="K224" s="14"/>
    </row>
    <row r="225" spans="8:11" x14ac:dyDescent="0.3">
      <c r="H225" s="6"/>
      <c r="I225" s="6"/>
      <c r="J225" s="6"/>
      <c r="K225" s="14"/>
    </row>
    <row r="226" spans="8:11" x14ac:dyDescent="0.3">
      <c r="H226" s="6"/>
      <c r="I226" s="6"/>
      <c r="J226" s="6"/>
      <c r="K226" s="14"/>
    </row>
    <row r="227" spans="8:11" x14ac:dyDescent="0.3">
      <c r="H227" s="6"/>
      <c r="I227" s="6"/>
      <c r="J227" s="6"/>
      <c r="K227" s="14"/>
    </row>
    <row r="228" spans="8:11" x14ac:dyDescent="0.3">
      <c r="H228" s="6"/>
      <c r="I228" s="6"/>
      <c r="J228" s="6"/>
      <c r="K228" s="14"/>
    </row>
    <row r="229" spans="8:11" x14ac:dyDescent="0.3">
      <c r="H229" s="6"/>
      <c r="I229" s="6"/>
      <c r="J229" s="6"/>
      <c r="K229" s="14"/>
    </row>
    <row r="230" spans="8:11" x14ac:dyDescent="0.3">
      <c r="H230" s="6"/>
      <c r="I230" s="6"/>
      <c r="J230" s="6"/>
      <c r="K230" s="14"/>
    </row>
    <row r="231" spans="8:11" x14ac:dyDescent="0.3">
      <c r="H231" s="6"/>
      <c r="I231" s="6"/>
      <c r="J231" s="6"/>
      <c r="K231" s="14"/>
    </row>
    <row r="232" spans="8:11" x14ac:dyDescent="0.3">
      <c r="H232" s="6"/>
      <c r="I232" s="6"/>
      <c r="J232" s="6"/>
      <c r="K232" s="14"/>
    </row>
    <row r="233" spans="8:11" x14ac:dyDescent="0.3">
      <c r="H233" s="6"/>
      <c r="I233" s="6"/>
      <c r="J233" s="6"/>
      <c r="K233" s="14"/>
    </row>
    <row r="234" spans="8:11" x14ac:dyDescent="0.3">
      <c r="H234" s="6"/>
      <c r="I234" s="6"/>
      <c r="J234" s="6"/>
      <c r="K234" s="14"/>
    </row>
    <row r="235" spans="8:11" x14ac:dyDescent="0.3">
      <c r="H235" s="6"/>
      <c r="I235" s="6"/>
      <c r="J235" s="6"/>
      <c r="K235" s="14"/>
    </row>
    <row r="236" spans="8:11" x14ac:dyDescent="0.3">
      <c r="H236" s="6"/>
      <c r="I236" s="6"/>
      <c r="J236" s="6"/>
      <c r="K236" s="14"/>
    </row>
    <row r="237" spans="8:11" x14ac:dyDescent="0.3">
      <c r="H237" s="6"/>
      <c r="I237" s="6"/>
      <c r="J237" s="6"/>
      <c r="K237" s="14"/>
    </row>
    <row r="238" spans="8:11" x14ac:dyDescent="0.3">
      <c r="H238" s="6"/>
      <c r="I238" s="6"/>
      <c r="J238" s="6"/>
      <c r="K238" s="14"/>
    </row>
    <row r="239" spans="8:11" x14ac:dyDescent="0.3">
      <c r="H239" s="6"/>
      <c r="I239" s="6"/>
      <c r="J239" s="6"/>
      <c r="K239" s="14"/>
    </row>
    <row r="240" spans="8:11" x14ac:dyDescent="0.3">
      <c r="H240" s="6"/>
      <c r="I240" s="6"/>
      <c r="J240" s="6"/>
      <c r="K240" s="14"/>
    </row>
    <row r="241" spans="8:11" x14ac:dyDescent="0.3">
      <c r="H241" s="6"/>
      <c r="I241" s="6"/>
      <c r="J241" s="6"/>
      <c r="K241" s="14"/>
    </row>
    <row r="242" spans="8:11" x14ac:dyDescent="0.3">
      <c r="H242" s="6"/>
      <c r="I242" s="6"/>
      <c r="J242" s="6"/>
      <c r="K242" s="14"/>
    </row>
    <row r="243" spans="8:11" x14ac:dyDescent="0.3">
      <c r="H243" s="6"/>
      <c r="I243" s="6"/>
      <c r="J243" s="6"/>
      <c r="K243" s="14"/>
    </row>
    <row r="244" spans="8:11" x14ac:dyDescent="0.3">
      <c r="H244" s="6"/>
      <c r="I244" s="6"/>
      <c r="J244" s="6"/>
      <c r="K244" s="14"/>
    </row>
    <row r="245" spans="8:11" x14ac:dyDescent="0.3">
      <c r="H245" s="6"/>
      <c r="I245" s="6"/>
      <c r="J245" s="6"/>
      <c r="K245" s="14"/>
    </row>
    <row r="246" spans="8:11" x14ac:dyDescent="0.3">
      <c r="H246" s="6"/>
      <c r="I246" s="6"/>
      <c r="J246" s="6"/>
      <c r="K246" s="14"/>
    </row>
    <row r="247" spans="8:11" x14ac:dyDescent="0.3">
      <c r="H247" s="6"/>
      <c r="I247" s="6"/>
      <c r="J247" s="6"/>
      <c r="K247" s="14"/>
    </row>
    <row r="248" spans="8:11" x14ac:dyDescent="0.3">
      <c r="H248" s="6"/>
      <c r="I248" s="6"/>
      <c r="J248" s="6"/>
      <c r="K248" s="14"/>
    </row>
    <row r="249" spans="8:11" x14ac:dyDescent="0.3">
      <c r="H249" s="6"/>
      <c r="I249" s="6"/>
      <c r="J249" s="6"/>
      <c r="K249" s="14"/>
    </row>
    <row r="250" spans="8:11" x14ac:dyDescent="0.3">
      <c r="H250" s="6"/>
      <c r="I250" s="6"/>
      <c r="J250" s="6"/>
      <c r="K250" s="14"/>
    </row>
    <row r="251" spans="8:11" x14ac:dyDescent="0.3">
      <c r="H251" s="6"/>
      <c r="I251" s="6"/>
      <c r="J251" s="6"/>
      <c r="K251" s="14"/>
    </row>
    <row r="252" spans="8:11" x14ac:dyDescent="0.3">
      <c r="H252" s="6"/>
      <c r="I252" s="6"/>
      <c r="J252" s="6"/>
      <c r="K252" s="14"/>
    </row>
    <row r="253" spans="8:11" x14ac:dyDescent="0.3">
      <c r="H253" s="6"/>
      <c r="I253" s="6"/>
      <c r="J253" s="6"/>
      <c r="K253" s="14"/>
    </row>
    <row r="254" spans="8:11" x14ac:dyDescent="0.3">
      <c r="H254" s="6"/>
      <c r="I254" s="6"/>
      <c r="J254" s="6"/>
      <c r="K254" s="14"/>
    </row>
    <row r="255" spans="8:11" x14ac:dyDescent="0.3">
      <c r="H255" s="6"/>
      <c r="I255" s="6"/>
      <c r="J255" s="6"/>
      <c r="K255" s="14"/>
    </row>
    <row r="256" spans="8:11" x14ac:dyDescent="0.3">
      <c r="H256" s="6"/>
      <c r="I256" s="6"/>
      <c r="J256" s="6"/>
      <c r="K256" s="14"/>
    </row>
    <row r="257" spans="8:11" x14ac:dyDescent="0.3">
      <c r="H257" s="6"/>
      <c r="I257" s="6"/>
      <c r="J257" s="6"/>
      <c r="K257" s="14"/>
    </row>
    <row r="258" spans="8:11" x14ac:dyDescent="0.3">
      <c r="H258" s="6"/>
      <c r="I258" s="6"/>
      <c r="J258" s="6"/>
      <c r="K258" s="14"/>
    </row>
    <row r="259" spans="8:11" x14ac:dyDescent="0.3">
      <c r="H259" s="6"/>
      <c r="I259" s="6"/>
      <c r="J259" s="6"/>
      <c r="K259" s="14"/>
    </row>
    <row r="260" spans="8:11" x14ac:dyDescent="0.3">
      <c r="H260" s="6"/>
      <c r="I260" s="6"/>
      <c r="J260" s="6"/>
      <c r="K260" s="14"/>
    </row>
    <row r="261" spans="8:11" x14ac:dyDescent="0.3">
      <c r="H261" s="6"/>
      <c r="I261" s="6"/>
      <c r="J261" s="6"/>
      <c r="K261" s="14"/>
    </row>
    <row r="262" spans="8:11" x14ac:dyDescent="0.3">
      <c r="H262" s="6"/>
      <c r="I262" s="6"/>
      <c r="J262" s="6"/>
      <c r="K262" s="14"/>
    </row>
    <row r="263" spans="8:11" x14ac:dyDescent="0.3">
      <c r="H263" s="6"/>
      <c r="I263" s="6"/>
      <c r="J263" s="6"/>
      <c r="K263" s="14"/>
    </row>
    <row r="264" spans="8:11" x14ac:dyDescent="0.3">
      <c r="H264" s="6"/>
      <c r="I264" s="6"/>
      <c r="J264" s="6"/>
      <c r="K264" s="14"/>
    </row>
    <row r="265" spans="8:11" x14ac:dyDescent="0.3">
      <c r="H265" s="6"/>
      <c r="I265" s="6"/>
      <c r="J265" s="6"/>
      <c r="K265" s="14"/>
    </row>
    <row r="266" spans="8:11" x14ac:dyDescent="0.3">
      <c r="H266" s="6"/>
      <c r="I266" s="6"/>
      <c r="J266" s="6"/>
      <c r="K266" s="14"/>
    </row>
    <row r="267" spans="8:11" x14ac:dyDescent="0.3">
      <c r="H267" s="6"/>
      <c r="I267" s="6"/>
      <c r="J267" s="6"/>
      <c r="K267" s="14"/>
    </row>
    <row r="268" spans="8:11" x14ac:dyDescent="0.3">
      <c r="H268" s="6"/>
      <c r="I268" s="6"/>
      <c r="J268" s="6"/>
      <c r="K268" s="14"/>
    </row>
    <row r="269" spans="8:11" x14ac:dyDescent="0.3">
      <c r="H269" s="6"/>
      <c r="I269" s="6"/>
      <c r="J269" s="6"/>
      <c r="K269" s="14"/>
    </row>
    <row r="270" spans="8:11" x14ac:dyDescent="0.3">
      <c r="H270" s="6"/>
      <c r="I270" s="6"/>
      <c r="J270" s="6"/>
      <c r="K270" s="14"/>
    </row>
    <row r="271" spans="8:11" x14ac:dyDescent="0.3">
      <c r="H271" s="6"/>
      <c r="I271" s="6"/>
      <c r="J271" s="6"/>
      <c r="K271" s="14"/>
    </row>
    <row r="272" spans="8:11" x14ac:dyDescent="0.3">
      <c r="H272" s="6"/>
      <c r="I272" s="6"/>
      <c r="J272" s="6"/>
      <c r="K272" s="14"/>
    </row>
    <row r="273" spans="8:11" x14ac:dyDescent="0.3">
      <c r="H273" s="6"/>
      <c r="I273" s="6"/>
      <c r="J273" s="6"/>
      <c r="K273" s="14"/>
    </row>
    <row r="274" spans="8:11" x14ac:dyDescent="0.3">
      <c r="H274" s="6"/>
      <c r="I274" s="6"/>
      <c r="J274" s="6"/>
      <c r="K274" s="14"/>
    </row>
    <row r="275" spans="8:11" x14ac:dyDescent="0.3">
      <c r="H275" s="6"/>
      <c r="I275" s="6"/>
      <c r="J275" s="6"/>
      <c r="K275" s="14"/>
    </row>
    <row r="276" spans="8:11" x14ac:dyDescent="0.3">
      <c r="H276" s="6"/>
      <c r="I276" s="6"/>
      <c r="J276" s="6"/>
      <c r="K276" s="14"/>
    </row>
    <row r="277" spans="8:11" x14ac:dyDescent="0.3">
      <c r="H277" s="6"/>
      <c r="I277" s="6"/>
      <c r="J277" s="6"/>
      <c r="K277" s="14"/>
    </row>
    <row r="278" spans="8:11" x14ac:dyDescent="0.3">
      <c r="H278" s="6"/>
      <c r="I278" s="6"/>
      <c r="J278" s="6"/>
      <c r="K278" s="14"/>
    </row>
    <row r="279" spans="8:11" x14ac:dyDescent="0.3">
      <c r="H279" s="6"/>
      <c r="I279" s="6"/>
      <c r="J279" s="6"/>
      <c r="K279" s="14"/>
    </row>
    <row r="280" spans="8:11" x14ac:dyDescent="0.3">
      <c r="H280" s="6"/>
      <c r="I280" s="6"/>
      <c r="J280" s="6"/>
      <c r="K280" s="14"/>
    </row>
    <row r="281" spans="8:11" x14ac:dyDescent="0.3">
      <c r="H281" s="6"/>
      <c r="I281" s="6"/>
      <c r="J281" s="6"/>
      <c r="K281" s="14"/>
    </row>
    <row r="282" spans="8:11" x14ac:dyDescent="0.3">
      <c r="H282" s="6"/>
      <c r="I282" s="6"/>
      <c r="J282" s="6"/>
      <c r="K282" s="14"/>
    </row>
    <row r="283" spans="8:11" x14ac:dyDescent="0.3">
      <c r="H283" s="6"/>
      <c r="I283" s="6"/>
      <c r="J283" s="6"/>
      <c r="K283" s="14"/>
    </row>
    <row r="284" spans="8:11" x14ac:dyDescent="0.3">
      <c r="H284" s="6"/>
      <c r="I284" s="6"/>
      <c r="J284" s="6"/>
      <c r="K284" s="14"/>
    </row>
    <row r="285" spans="8:11" x14ac:dyDescent="0.3">
      <c r="H285" s="6"/>
      <c r="I285" s="6"/>
      <c r="J285" s="6"/>
      <c r="K285" s="14"/>
    </row>
    <row r="286" spans="8:11" x14ac:dyDescent="0.3">
      <c r="H286" s="6"/>
      <c r="I286" s="6"/>
      <c r="J286" s="6"/>
      <c r="K286" s="14"/>
    </row>
    <row r="287" spans="8:11" x14ac:dyDescent="0.3">
      <c r="H287" s="6"/>
      <c r="I287" s="6"/>
      <c r="J287" s="6"/>
      <c r="K287" s="14"/>
    </row>
    <row r="288" spans="8:11" x14ac:dyDescent="0.3">
      <c r="H288" s="6"/>
      <c r="I288" s="6"/>
      <c r="J288" s="6"/>
      <c r="K288" s="14"/>
    </row>
    <row r="289" spans="8:11" x14ac:dyDescent="0.3">
      <c r="H289" s="6"/>
      <c r="I289" s="6"/>
      <c r="J289" s="6"/>
      <c r="K289" s="14"/>
    </row>
    <row r="290" spans="8:11" x14ac:dyDescent="0.3">
      <c r="H290" s="6"/>
      <c r="I290" s="6"/>
      <c r="J290" s="6"/>
      <c r="K290" s="14"/>
    </row>
    <row r="291" spans="8:11" x14ac:dyDescent="0.3">
      <c r="H291" s="6"/>
      <c r="I291" s="6"/>
      <c r="J291" s="6"/>
      <c r="K291" s="14"/>
    </row>
    <row r="292" spans="8:11" x14ac:dyDescent="0.3">
      <c r="H292" s="6"/>
      <c r="I292" s="6"/>
      <c r="J292" s="6"/>
      <c r="K292" s="14"/>
    </row>
    <row r="293" spans="8:11" x14ac:dyDescent="0.3">
      <c r="H293" s="6"/>
      <c r="I293" s="6"/>
      <c r="J293" s="6"/>
      <c r="K293" s="14"/>
    </row>
    <row r="294" spans="8:11" x14ac:dyDescent="0.3">
      <c r="H294" s="6"/>
      <c r="I294" s="6"/>
      <c r="J294" s="6"/>
      <c r="K294" s="14"/>
    </row>
    <row r="295" spans="8:11" x14ac:dyDescent="0.3">
      <c r="H295" s="6"/>
      <c r="I295" s="6"/>
      <c r="J295" s="6"/>
      <c r="K295" s="14"/>
    </row>
    <row r="296" spans="8:11" x14ac:dyDescent="0.3">
      <c r="H296" s="6"/>
      <c r="I296" s="6"/>
      <c r="J296" s="6"/>
      <c r="K296" s="14"/>
    </row>
    <row r="297" spans="8:11" x14ac:dyDescent="0.3">
      <c r="H297" s="6"/>
      <c r="I297" s="6"/>
      <c r="J297" s="6"/>
      <c r="K297" s="14"/>
    </row>
    <row r="298" spans="8:11" x14ac:dyDescent="0.3">
      <c r="H298" s="6"/>
      <c r="I298" s="6"/>
      <c r="J298" s="6"/>
      <c r="K298" s="14"/>
    </row>
    <row r="299" spans="8:11" x14ac:dyDescent="0.3">
      <c r="H299" s="6"/>
      <c r="I299" s="6"/>
      <c r="J299" s="6"/>
      <c r="K299" s="14"/>
    </row>
    <row r="300" spans="8:11" x14ac:dyDescent="0.3">
      <c r="H300" s="6"/>
      <c r="I300" s="6"/>
      <c r="J300" s="6"/>
      <c r="K300" s="14"/>
    </row>
    <row r="301" spans="8:11" x14ac:dyDescent="0.3">
      <c r="H301" s="6"/>
      <c r="I301" s="6"/>
      <c r="J301" s="6"/>
      <c r="K301" s="14"/>
    </row>
    <row r="302" spans="8:11" x14ac:dyDescent="0.3">
      <c r="H302" s="6"/>
      <c r="I302" s="6"/>
      <c r="J302" s="6"/>
      <c r="K302" s="14"/>
    </row>
    <row r="303" spans="8:11" x14ac:dyDescent="0.3">
      <c r="H303" s="6"/>
      <c r="I303" s="6"/>
      <c r="J303" s="6"/>
      <c r="K303" s="14"/>
    </row>
    <row r="304" spans="8:11" x14ac:dyDescent="0.3">
      <c r="H304" s="6"/>
      <c r="I304" s="6"/>
      <c r="J304" s="6"/>
      <c r="K304" s="14"/>
    </row>
    <row r="305" spans="8:11" x14ac:dyDescent="0.3">
      <c r="H305" s="6"/>
      <c r="I305" s="6"/>
      <c r="J305" s="6"/>
      <c r="K305" s="14"/>
    </row>
    <row r="306" spans="8:11" x14ac:dyDescent="0.3">
      <c r="H306" s="6"/>
      <c r="I306" s="6"/>
      <c r="J306" s="6"/>
      <c r="K306" s="14"/>
    </row>
    <row r="307" spans="8:11" x14ac:dyDescent="0.3">
      <c r="H307" s="6"/>
      <c r="I307" s="6"/>
      <c r="J307" s="6"/>
      <c r="K307" s="14"/>
    </row>
    <row r="308" spans="8:11" x14ac:dyDescent="0.3">
      <c r="H308" s="6"/>
      <c r="I308" s="6"/>
      <c r="J308" s="6"/>
      <c r="K308" s="14"/>
    </row>
    <row r="309" spans="8:11" x14ac:dyDescent="0.3">
      <c r="H309" s="6"/>
      <c r="I309" s="6"/>
      <c r="J309" s="6"/>
      <c r="K309" s="14"/>
    </row>
    <row r="310" spans="8:11" x14ac:dyDescent="0.3">
      <c r="H310" s="6"/>
      <c r="I310" s="6"/>
      <c r="J310" s="6"/>
      <c r="K310" s="14"/>
    </row>
    <row r="311" spans="8:11" x14ac:dyDescent="0.3">
      <c r="H311" s="6"/>
      <c r="I311" s="6"/>
      <c r="J311" s="6"/>
      <c r="K311" s="14"/>
    </row>
    <row r="312" spans="8:11" x14ac:dyDescent="0.3">
      <c r="H312" s="6"/>
      <c r="I312" s="6"/>
      <c r="J312" s="6"/>
      <c r="K312" s="14"/>
    </row>
    <row r="313" spans="8:11" x14ac:dyDescent="0.3">
      <c r="H313" s="6"/>
      <c r="I313" s="6"/>
      <c r="J313" s="6"/>
      <c r="K313" s="14"/>
    </row>
    <row r="314" spans="8:11" x14ac:dyDescent="0.3">
      <c r="H314" s="6"/>
      <c r="I314" s="6"/>
      <c r="J314" s="6"/>
      <c r="K314" s="14"/>
    </row>
    <row r="315" spans="8:11" x14ac:dyDescent="0.3">
      <c r="H315" s="6"/>
      <c r="I315" s="6"/>
      <c r="J315" s="6"/>
      <c r="K315" s="14"/>
    </row>
    <row r="316" spans="8:11" x14ac:dyDescent="0.3">
      <c r="H316" s="6"/>
      <c r="I316" s="6"/>
      <c r="J316" s="6"/>
      <c r="K316" s="14"/>
    </row>
    <row r="317" spans="8:11" x14ac:dyDescent="0.3">
      <c r="H317" s="6"/>
      <c r="I317" s="6"/>
      <c r="J317" s="6"/>
      <c r="K317" s="14"/>
    </row>
    <row r="318" spans="8:11" x14ac:dyDescent="0.3">
      <c r="H318" s="6"/>
      <c r="I318" s="6"/>
      <c r="J318" s="6"/>
      <c r="K318" s="14"/>
    </row>
    <row r="319" spans="8:11" x14ac:dyDescent="0.3">
      <c r="H319" s="6"/>
      <c r="I319" s="6"/>
      <c r="J319" s="6"/>
      <c r="K319" s="14"/>
    </row>
    <row r="320" spans="8:11" x14ac:dyDescent="0.3">
      <c r="H320" s="6"/>
      <c r="I320" s="6"/>
      <c r="J320" s="6"/>
      <c r="K320" s="14"/>
    </row>
    <row r="321" spans="8:11" x14ac:dyDescent="0.3">
      <c r="H321" s="6"/>
      <c r="I321" s="6"/>
      <c r="J321" s="6"/>
      <c r="K321" s="14"/>
    </row>
    <row r="322" spans="8:11" x14ac:dyDescent="0.3">
      <c r="H322" s="6"/>
      <c r="I322" s="6"/>
      <c r="J322" s="6"/>
      <c r="K322" s="14"/>
    </row>
    <row r="323" spans="8:11" x14ac:dyDescent="0.3">
      <c r="H323" s="6"/>
      <c r="I323" s="6"/>
      <c r="J323" s="6"/>
      <c r="K323" s="14"/>
    </row>
    <row r="324" spans="8:11" x14ac:dyDescent="0.3">
      <c r="H324" s="6"/>
      <c r="I324" s="6"/>
      <c r="J324" s="6"/>
      <c r="K324" s="14"/>
    </row>
    <row r="325" spans="8:11" x14ac:dyDescent="0.3">
      <c r="H325" s="6"/>
      <c r="I325" s="6"/>
      <c r="J325" s="6"/>
      <c r="K325" s="14"/>
    </row>
    <row r="326" spans="8:11" x14ac:dyDescent="0.3">
      <c r="H326" s="6"/>
      <c r="I326" s="6"/>
      <c r="J326" s="6"/>
      <c r="K326" s="14"/>
    </row>
    <row r="327" spans="8:11" x14ac:dyDescent="0.3">
      <c r="H327" s="6"/>
      <c r="I327" s="6"/>
      <c r="J327" s="6"/>
      <c r="K327" s="14"/>
    </row>
    <row r="328" spans="8:11" x14ac:dyDescent="0.3">
      <c r="H328" s="6"/>
      <c r="I328" s="6"/>
      <c r="J328" s="6"/>
      <c r="K328" s="14"/>
    </row>
    <row r="329" spans="8:11" x14ac:dyDescent="0.3">
      <c r="H329" s="6"/>
      <c r="I329" s="6"/>
      <c r="J329" s="6"/>
      <c r="K329" s="14"/>
    </row>
    <row r="330" spans="8:11" x14ac:dyDescent="0.3">
      <c r="H330" s="6"/>
      <c r="I330" s="6"/>
      <c r="J330" s="6"/>
      <c r="K330" s="14"/>
    </row>
    <row r="331" spans="8:11" x14ac:dyDescent="0.3">
      <c r="H331" s="6"/>
      <c r="I331" s="6"/>
      <c r="J331" s="6"/>
      <c r="K331" s="14"/>
    </row>
    <row r="332" spans="8:11" x14ac:dyDescent="0.3">
      <c r="H332" s="6"/>
      <c r="I332" s="6"/>
      <c r="J332" s="6"/>
      <c r="K332" s="14"/>
    </row>
    <row r="333" spans="8:11" x14ac:dyDescent="0.3">
      <c r="H333" s="6"/>
      <c r="I333" s="6"/>
      <c r="J333" s="6"/>
      <c r="K333" s="14"/>
    </row>
    <row r="334" spans="8:11" x14ac:dyDescent="0.3">
      <c r="H334" s="6"/>
      <c r="I334" s="6"/>
      <c r="J334" s="6"/>
      <c r="K334" s="14"/>
    </row>
    <row r="335" spans="8:11" x14ac:dyDescent="0.3">
      <c r="H335" s="6"/>
      <c r="I335" s="6"/>
      <c r="J335" s="6"/>
      <c r="K335" s="14"/>
    </row>
    <row r="336" spans="8:11" x14ac:dyDescent="0.3">
      <c r="H336" s="6"/>
      <c r="I336" s="6"/>
      <c r="J336" s="6"/>
      <c r="K336" s="14"/>
    </row>
    <row r="337" spans="8:11" x14ac:dyDescent="0.3">
      <c r="H337" s="6"/>
      <c r="I337" s="6"/>
      <c r="J337" s="6"/>
      <c r="K337" s="14"/>
    </row>
    <row r="338" spans="8:11" x14ac:dyDescent="0.3">
      <c r="H338" s="6"/>
      <c r="I338" s="6"/>
      <c r="J338" s="6"/>
      <c r="K338" s="14"/>
    </row>
    <row r="339" spans="8:11" x14ac:dyDescent="0.3">
      <c r="H339" s="6"/>
      <c r="I339" s="6"/>
      <c r="J339" s="6"/>
      <c r="K339" s="14"/>
    </row>
    <row r="340" spans="8:11" x14ac:dyDescent="0.3">
      <c r="H340" s="6"/>
      <c r="I340" s="6"/>
      <c r="J340" s="6"/>
      <c r="K340" s="14"/>
    </row>
    <row r="341" spans="8:11" x14ac:dyDescent="0.3">
      <c r="H341" s="6"/>
      <c r="I341" s="6"/>
      <c r="J341" s="6"/>
      <c r="K341" s="14"/>
    </row>
    <row r="342" spans="8:11" x14ac:dyDescent="0.3">
      <c r="H342" s="6"/>
      <c r="I342" s="6"/>
      <c r="J342" s="6"/>
      <c r="K342" s="14"/>
    </row>
    <row r="343" spans="8:11" x14ac:dyDescent="0.3">
      <c r="H343" s="6"/>
      <c r="I343" s="6"/>
      <c r="J343" s="6"/>
      <c r="K343" s="14"/>
    </row>
    <row r="344" spans="8:11" x14ac:dyDescent="0.3">
      <c r="H344" s="6"/>
      <c r="I344" s="6"/>
      <c r="J344" s="6"/>
      <c r="K344" s="14"/>
    </row>
    <row r="345" spans="8:11" x14ac:dyDescent="0.3">
      <c r="H345" s="6"/>
      <c r="I345" s="6"/>
      <c r="J345" s="6"/>
      <c r="K345" s="14"/>
    </row>
    <row r="346" spans="8:11" x14ac:dyDescent="0.3">
      <c r="H346" s="6"/>
      <c r="I346" s="6"/>
      <c r="J346" s="6"/>
      <c r="K346" s="14"/>
    </row>
    <row r="347" spans="8:11" x14ac:dyDescent="0.3">
      <c r="H347" s="6"/>
      <c r="I347" s="6"/>
      <c r="J347" s="6"/>
      <c r="K347" s="14"/>
    </row>
    <row r="348" spans="8:11" x14ac:dyDescent="0.3">
      <c r="H348" s="6"/>
      <c r="I348" s="6"/>
      <c r="J348" s="6"/>
      <c r="K348" s="14"/>
    </row>
    <row r="349" spans="8:11" x14ac:dyDescent="0.3">
      <c r="H349" s="6"/>
      <c r="I349" s="6"/>
      <c r="J349" s="6"/>
      <c r="K349" s="14"/>
    </row>
    <row r="350" spans="8:11" x14ac:dyDescent="0.3">
      <c r="H350" s="6"/>
      <c r="I350" s="6"/>
      <c r="J350" s="6"/>
      <c r="K350" s="14"/>
    </row>
    <row r="351" spans="8:11" x14ac:dyDescent="0.3">
      <c r="H351" s="6"/>
      <c r="I351" s="6"/>
      <c r="J351" s="6"/>
      <c r="K351" s="14"/>
    </row>
    <row r="352" spans="8:11" x14ac:dyDescent="0.3">
      <c r="H352" s="6"/>
      <c r="I352" s="6"/>
      <c r="J352" s="6"/>
      <c r="K352" s="14"/>
    </row>
    <row r="353" spans="8:11" x14ac:dyDescent="0.3">
      <c r="H353" s="6"/>
      <c r="I353" s="6"/>
      <c r="J353" s="6"/>
      <c r="K353" s="14"/>
    </row>
    <row r="354" spans="8:11" x14ac:dyDescent="0.3">
      <c r="H354" s="6"/>
      <c r="I354" s="6"/>
      <c r="J354" s="6"/>
      <c r="K354" s="14"/>
    </row>
    <row r="355" spans="8:11" x14ac:dyDescent="0.3">
      <c r="H355" s="6"/>
      <c r="I355" s="6"/>
      <c r="J355" s="6"/>
      <c r="K355" s="14"/>
    </row>
    <row r="356" spans="8:11" x14ac:dyDescent="0.3">
      <c r="H356" s="6"/>
      <c r="I356" s="6"/>
      <c r="J356" s="6"/>
      <c r="K356" s="14"/>
    </row>
    <row r="357" spans="8:11" x14ac:dyDescent="0.3">
      <c r="H357" s="6"/>
      <c r="I357" s="6"/>
      <c r="J357" s="6"/>
      <c r="K357" s="14"/>
    </row>
    <row r="358" spans="8:11" x14ac:dyDescent="0.3">
      <c r="H358" s="6"/>
      <c r="I358" s="6"/>
      <c r="J358" s="6"/>
      <c r="K358" s="14"/>
    </row>
    <row r="359" spans="8:11" x14ac:dyDescent="0.3">
      <c r="H359" s="6"/>
      <c r="I359" s="6"/>
      <c r="J359" s="6"/>
      <c r="K359" s="14"/>
    </row>
    <row r="360" spans="8:11" x14ac:dyDescent="0.3">
      <c r="H360" s="6"/>
      <c r="I360" s="6"/>
      <c r="J360" s="6"/>
      <c r="K360" s="14"/>
    </row>
    <row r="361" spans="8:11" x14ac:dyDescent="0.3">
      <c r="H361" s="6"/>
      <c r="I361" s="6"/>
      <c r="J361" s="6"/>
      <c r="K361" s="14"/>
    </row>
    <row r="362" spans="8:11" x14ac:dyDescent="0.3">
      <c r="H362" s="6"/>
      <c r="I362" s="6"/>
      <c r="J362" s="6"/>
      <c r="K362" s="14"/>
    </row>
    <row r="363" spans="8:11" x14ac:dyDescent="0.3">
      <c r="H363" s="6"/>
      <c r="I363" s="6"/>
      <c r="J363" s="6"/>
      <c r="K363" s="14"/>
    </row>
    <row r="364" spans="8:11" x14ac:dyDescent="0.3">
      <c r="H364" s="6"/>
      <c r="I364" s="6"/>
      <c r="J364" s="6"/>
      <c r="K364" s="14"/>
    </row>
    <row r="365" spans="8:11" x14ac:dyDescent="0.3">
      <c r="H365" s="6"/>
      <c r="I365" s="6"/>
      <c r="J365" s="6"/>
      <c r="K365" s="14"/>
    </row>
    <row r="366" spans="8:11" x14ac:dyDescent="0.3">
      <c r="H366" s="6"/>
      <c r="I366" s="6"/>
      <c r="J366" s="6"/>
      <c r="K366" s="14"/>
    </row>
    <row r="367" spans="8:11" x14ac:dyDescent="0.3">
      <c r="H367" s="6"/>
      <c r="I367" s="6"/>
      <c r="J367" s="6"/>
      <c r="K367" s="14"/>
    </row>
    <row r="368" spans="8:11" x14ac:dyDescent="0.3">
      <c r="H368" s="6"/>
      <c r="I368" s="6"/>
      <c r="J368" s="6"/>
      <c r="K368" s="14"/>
    </row>
    <row r="369" spans="8:11" x14ac:dyDescent="0.3">
      <c r="H369" s="6"/>
      <c r="I369" s="6"/>
      <c r="J369" s="6"/>
      <c r="K369" s="14"/>
    </row>
    <row r="370" spans="8:11" x14ac:dyDescent="0.3">
      <c r="H370" s="6"/>
      <c r="I370" s="6"/>
      <c r="J370" s="6"/>
      <c r="K370" s="14"/>
    </row>
    <row r="371" spans="8:11" x14ac:dyDescent="0.3">
      <c r="H371" s="6"/>
      <c r="I371" s="6"/>
      <c r="J371" s="6"/>
      <c r="K371" s="14"/>
    </row>
    <row r="372" spans="8:11" x14ac:dyDescent="0.3">
      <c r="H372" s="6"/>
      <c r="I372" s="6"/>
      <c r="J372" s="6"/>
      <c r="K372" s="14"/>
    </row>
    <row r="373" spans="8:11" x14ac:dyDescent="0.3">
      <c r="H373" s="6"/>
      <c r="I373" s="6"/>
      <c r="J373" s="6"/>
      <c r="K373" s="14"/>
    </row>
    <row r="374" spans="8:11" x14ac:dyDescent="0.3">
      <c r="H374" s="6"/>
      <c r="I374" s="6"/>
      <c r="J374" s="6"/>
      <c r="K374" s="14"/>
    </row>
    <row r="375" spans="8:11" x14ac:dyDescent="0.3">
      <c r="H375" s="6"/>
      <c r="I375" s="6"/>
      <c r="J375" s="6"/>
      <c r="K375" s="14"/>
    </row>
    <row r="376" spans="8:11" x14ac:dyDescent="0.3">
      <c r="H376" s="6"/>
      <c r="I376" s="6"/>
      <c r="J376" s="6"/>
      <c r="K376" s="14"/>
    </row>
    <row r="377" spans="8:11" x14ac:dyDescent="0.3">
      <c r="H377" s="6"/>
      <c r="I377" s="6"/>
      <c r="J377" s="6"/>
      <c r="K377" s="14"/>
    </row>
    <row r="378" spans="8:11" x14ac:dyDescent="0.3">
      <c r="H378" s="6"/>
      <c r="I378" s="6"/>
      <c r="J378" s="6"/>
      <c r="K37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simulación invitaciones inf</vt:lpstr>
      <vt:lpstr>simulación invitaciones fijo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Minerva María Romero Pérez</cp:lastModifiedBy>
  <dcterms:created xsi:type="dcterms:W3CDTF">2023-05-24T02:25:38Z</dcterms:created>
  <dcterms:modified xsi:type="dcterms:W3CDTF">2023-06-01T22:58:22Z</dcterms:modified>
</cp:coreProperties>
</file>