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dingmin/Desktop/BasinAnnRelax/"/>
    </mc:Choice>
  </mc:AlternateContent>
  <xr:revisionPtr revIDLastSave="0" documentId="13_ncr:1_{67768FEC-214A-9246-9B0A-FA6881DA0E66}" xr6:coauthVersionLast="45" xr6:coauthVersionMax="45" xr10:uidLastSave="{00000000-0000-0000-0000-000000000000}"/>
  <bookViews>
    <workbookView xWindow="-60" yWindow="-28060" windowWidth="32880" windowHeight="21760" xr2:uid="{D47980D4-8944-5546-ACDC-925460A7586F}"/>
  </bookViews>
  <sheets>
    <sheet name="Final annulus thickness (km)" sheetId="1" r:id="rId1"/>
    <sheet name="ΔT (Ma)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2" i="1" l="1"/>
  <c r="D10" i="1"/>
  <c r="D8" i="1"/>
  <c r="D9" i="1"/>
  <c r="D13" i="1"/>
  <c r="D14" i="1"/>
  <c r="D15" i="1"/>
  <c r="E3" i="1" l="1"/>
  <c r="E4" i="1"/>
  <c r="E5" i="1"/>
  <c r="E6" i="1"/>
  <c r="E7" i="1"/>
  <c r="D3" i="1"/>
  <c r="D4" i="1"/>
  <c r="D5" i="1"/>
  <c r="D6" i="1"/>
  <c r="D7" i="1"/>
  <c r="C3" i="1"/>
  <c r="C4" i="1"/>
  <c r="C5" i="1"/>
  <c r="B7" i="1"/>
  <c r="B3" i="1"/>
  <c r="B6" i="1" l="1"/>
</calcChain>
</file>

<file path=xl/sharedStrings.xml><?xml version="1.0" encoding="utf-8"?>
<sst xmlns="http://schemas.openxmlformats.org/spreadsheetml/2006/main" count="20" uniqueCount="11">
  <si>
    <t>KREEP layer Th = 12 ppm</t>
  </si>
  <si>
    <t>KREEP layer Th = 14 ppm</t>
  </si>
  <si>
    <t xml:space="preserve">                 Tg (K/km)
Th (ppm)</t>
  </si>
  <si>
    <t>KREEP layer Th = 10</t>
  </si>
  <si>
    <t>KREEP layer Th = 8</t>
  </si>
  <si>
    <t>KREEP layer Th = 6</t>
  </si>
  <si>
    <t>KREEP layer Th = 4</t>
  </si>
  <si>
    <t>KREEP layer Th = 2</t>
  </si>
  <si>
    <t>KREEP layer Th = 1</t>
  </si>
  <si>
    <t>Annulus Thickness (km)</t>
  </si>
  <si>
    <t>The time duration for the crustal annulus’ temperature retaining above 1,200 K, ΔT (Ma)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</si>
</sst>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sz val="12"/>
      <color rgb="FFFF0000"/>
      <name val="Calibri"/>
      <family val="2"/>
      <scheme val="minor"/>
    </font>
    <font>
      <sz val="10"/>
      <color theme="1"/>
      <name val="Courier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 diagonalDown="1">
      <left/>
      <right/>
      <top/>
      <bottom/>
      <diagonal style="thin">
        <color auto="1"/>
      </diagonal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Fill="1"/>
    <xf numFmtId="0" fontId="0" fillId="0" borderId="1" xfId="0" applyFill="1" applyBorder="1" applyAlignment="1">
      <alignment wrapText="1"/>
    </xf>
    <xf numFmtId="0" fontId="1" fillId="0" borderId="0" xfId="0" applyFont="1" applyFill="1"/>
    <xf numFmtId="0" fontId="2" fillId="0" borderId="0" xfId="0" applyFont="1" applyFill="1"/>
    <xf numFmtId="11" fontId="0" fillId="0" borderId="0" xfId="0" applyNumberFormat="1" applyFill="1"/>
    <xf numFmtId="0" fontId="3" fillId="0" borderId="0" xfId="0" applyFont="1" applyFill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A2DE2-7242-864D-B40D-06FD3ACCC783}">
  <dimension ref="A1:K38"/>
  <sheetViews>
    <sheetView tabSelected="1" zoomScaleNormal="100" workbookViewId="0">
      <selection activeCell="N33" sqref="N33"/>
    </sheetView>
  </sheetViews>
  <sheetFormatPr baseColWidth="10" defaultRowHeight="16"/>
  <cols>
    <col min="1" max="1" width="23.83203125" style="1" customWidth="1"/>
    <col min="2" max="2" width="9.6640625" style="1" customWidth="1"/>
    <col min="3" max="3" width="8.6640625" style="1" customWidth="1"/>
    <col min="4" max="5" width="8.83203125" style="1" customWidth="1"/>
    <col min="6" max="6" width="33.83203125" style="1" customWidth="1"/>
    <col min="7" max="7" width="25.5" style="1" customWidth="1"/>
    <col min="8" max="16384" width="10.83203125" style="1"/>
  </cols>
  <sheetData>
    <row r="1" spans="1:11" ht="22" customHeight="1">
      <c r="A1" s="1" t="s">
        <v>9</v>
      </c>
    </row>
    <row r="2" spans="1:11" ht="34">
      <c r="A2" s="2" t="s">
        <v>2</v>
      </c>
      <c r="B2" s="1">
        <v>10</v>
      </c>
      <c r="C2" s="1">
        <v>20</v>
      </c>
      <c r="D2" s="1">
        <v>30</v>
      </c>
      <c r="E2" s="1">
        <v>40</v>
      </c>
    </row>
    <row r="3" spans="1:11">
      <c r="A3" s="1">
        <v>8</v>
      </c>
      <c r="B3" s="1">
        <f>46.2-41.7</f>
        <v>4.5</v>
      </c>
      <c r="C3" s="1">
        <f>44-41.7</f>
        <v>2.2999999999999972</v>
      </c>
      <c r="D3" s="4">
        <f>43.1-41.8</f>
        <v>1.3000000000000043</v>
      </c>
      <c r="E3" s="1">
        <f>43.5-41.7</f>
        <v>1.7999999999999972</v>
      </c>
      <c r="K3" s="5"/>
    </row>
    <row r="4" spans="1:11">
      <c r="A4" s="1">
        <v>6</v>
      </c>
      <c r="B4" s="1">
        <v>6.3</v>
      </c>
      <c r="C4" s="1">
        <f>45.1-41.7</f>
        <v>3.3999999999999986</v>
      </c>
      <c r="D4" s="4">
        <f>43.6-41.7</f>
        <v>1.8999999999999986</v>
      </c>
      <c r="E4" s="1">
        <f>43.5-41.7</f>
        <v>1.7999999999999972</v>
      </c>
    </row>
    <row r="5" spans="1:11">
      <c r="A5" s="1">
        <v>4</v>
      </c>
      <c r="B5" s="1">
        <v>6.3</v>
      </c>
      <c r="C5" s="4">
        <f>47.3-41.7</f>
        <v>5.5999999999999943</v>
      </c>
      <c r="D5" s="4">
        <f>44.3-41.7</f>
        <v>2.5999999999999943</v>
      </c>
      <c r="E5" s="4">
        <f>43.7-41.7</f>
        <v>2</v>
      </c>
    </row>
    <row r="6" spans="1:11">
      <c r="A6" s="1">
        <v>2</v>
      </c>
      <c r="B6" s="1">
        <f>49.5-43.2</f>
        <v>6.2999999999999972</v>
      </c>
      <c r="C6" s="1">
        <v>5.8</v>
      </c>
      <c r="D6" s="4">
        <f>45-41.7</f>
        <v>3.2999999999999972</v>
      </c>
      <c r="E6" s="1">
        <f>44.1-41.7</f>
        <v>2.3999999999999986</v>
      </c>
    </row>
    <row r="7" spans="1:11">
      <c r="A7" s="1">
        <v>1</v>
      </c>
      <c r="B7" s="1">
        <f>47.8-41.5</f>
        <v>6.2999999999999972</v>
      </c>
      <c r="C7" s="1">
        <v>6.3</v>
      </c>
      <c r="D7" s="4">
        <f>45.1-41.7</f>
        <v>3.3999999999999986</v>
      </c>
      <c r="E7" s="1">
        <f>44.5-41.7</f>
        <v>2.7999999999999972</v>
      </c>
    </row>
    <row r="8" spans="1:11">
      <c r="A8" s="1" t="s">
        <v>1</v>
      </c>
      <c r="D8" s="4">
        <f>43.5-41.6</f>
        <v>1.8999999999999986</v>
      </c>
    </row>
    <row r="9" spans="1:11">
      <c r="A9" s="1" t="s">
        <v>0</v>
      </c>
      <c r="B9" s="3"/>
      <c r="D9" s="4">
        <f>44-41.6</f>
        <v>2.3999999999999986</v>
      </c>
    </row>
    <row r="10" spans="1:11">
      <c r="A10" s="1" t="s">
        <v>3</v>
      </c>
      <c r="B10" s="3"/>
      <c r="D10" s="4">
        <f>44.2-41.6</f>
        <v>2.6000000000000014</v>
      </c>
    </row>
    <row r="11" spans="1:11">
      <c r="A11" s="1" t="s">
        <v>4</v>
      </c>
      <c r="B11" s="3"/>
      <c r="D11" s="4">
        <v>3.5</v>
      </c>
    </row>
    <row r="12" spans="1:11">
      <c r="A12" s="1" t="s">
        <v>5</v>
      </c>
      <c r="B12" s="3"/>
      <c r="D12" s="4">
        <f>45.5-41.6</f>
        <v>3.8999999999999986</v>
      </c>
    </row>
    <row r="13" spans="1:11">
      <c r="A13" s="1" t="s">
        <v>6</v>
      </c>
      <c r="B13" s="3"/>
      <c r="D13" s="4">
        <f>45.7-41.6</f>
        <v>4.1000000000000014</v>
      </c>
    </row>
    <row r="14" spans="1:11">
      <c r="A14" s="1" t="s">
        <v>7</v>
      </c>
      <c r="B14" s="3"/>
      <c r="D14" s="4">
        <f>46-41.6</f>
        <v>4.3999999999999986</v>
      </c>
    </row>
    <row r="15" spans="1:11">
      <c r="A15" s="1" t="s">
        <v>8</v>
      </c>
      <c r="B15" s="3"/>
      <c r="D15" s="4">
        <f>46.1-41.6</f>
        <v>4.5</v>
      </c>
    </row>
    <row r="25" spans="7:9">
      <c r="G25" s="4"/>
      <c r="H25" s="3"/>
    </row>
    <row r="26" spans="7:9">
      <c r="G26" s="4"/>
      <c r="H26" s="3"/>
    </row>
    <row r="27" spans="7:9">
      <c r="H27" s="4"/>
      <c r="I27" s="3"/>
    </row>
    <row r="28" spans="7:9">
      <c r="H28" s="4"/>
      <c r="I28" s="3"/>
    </row>
    <row r="29" spans="7:9">
      <c r="H29" s="4"/>
      <c r="I29" s="3"/>
    </row>
    <row r="30" spans="7:9">
      <c r="H30" s="4"/>
      <c r="I30" s="3"/>
    </row>
    <row r="31" spans="7:9">
      <c r="H31" s="4"/>
      <c r="I31" s="3"/>
    </row>
    <row r="38" spans="3:3">
      <c r="C38" s="6"/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20B52-C133-C54F-9F25-EB158B6B811A}">
  <dimension ref="A1:F15"/>
  <sheetViews>
    <sheetView zoomScaleNormal="100" workbookViewId="0">
      <selection activeCell="D4" sqref="D4"/>
    </sheetView>
  </sheetViews>
  <sheetFormatPr baseColWidth="10" defaultRowHeight="16"/>
  <cols>
    <col min="1" max="1" width="23" customWidth="1"/>
  </cols>
  <sheetData>
    <row r="1" spans="1:6">
      <c r="A1" s="1" t="s">
        <v>10</v>
      </c>
      <c r="B1" s="1"/>
      <c r="C1" s="1"/>
      <c r="D1" s="1"/>
      <c r="E1" s="1"/>
    </row>
    <row r="2" spans="1:6" ht="34">
      <c r="A2" s="2" t="s">
        <v>2</v>
      </c>
      <c r="B2" s="1">
        <v>10</v>
      </c>
      <c r="C2" s="1">
        <v>20</v>
      </c>
      <c r="D2" s="1">
        <v>30</v>
      </c>
      <c r="E2" s="1">
        <v>40</v>
      </c>
    </row>
    <row r="3" spans="1:6">
      <c r="A3" s="1">
        <v>8</v>
      </c>
      <c r="B3" s="1">
        <v>23</v>
      </c>
      <c r="C3" s="1">
        <v>120</v>
      </c>
      <c r="D3" s="4">
        <v>130</v>
      </c>
      <c r="E3" s="1">
        <v>130</v>
      </c>
    </row>
    <row r="4" spans="1:6">
      <c r="A4" s="1">
        <v>6</v>
      </c>
      <c r="B4" s="1">
        <v>0</v>
      </c>
      <c r="C4" s="1">
        <v>87</v>
      </c>
      <c r="D4" s="4">
        <v>63</v>
      </c>
      <c r="E4" s="1">
        <v>76</v>
      </c>
    </row>
    <row r="5" spans="1:6">
      <c r="A5" s="1">
        <v>4</v>
      </c>
      <c r="B5" s="1">
        <v>0</v>
      </c>
      <c r="C5" s="4">
        <v>0</v>
      </c>
      <c r="D5" s="4">
        <v>27</v>
      </c>
      <c r="E5" s="4">
        <v>34</v>
      </c>
    </row>
    <row r="6" spans="1:6">
      <c r="A6" s="1">
        <v>2</v>
      </c>
      <c r="B6" s="1">
        <v>0</v>
      </c>
      <c r="C6" s="1">
        <v>0</v>
      </c>
      <c r="D6" s="4">
        <v>16</v>
      </c>
      <c r="E6" s="1">
        <v>20</v>
      </c>
    </row>
    <row r="7" spans="1:6">
      <c r="A7" s="1">
        <v>1</v>
      </c>
      <c r="B7" s="1">
        <v>0</v>
      </c>
      <c r="C7" s="1">
        <v>0</v>
      </c>
      <c r="D7" s="4">
        <v>13</v>
      </c>
      <c r="E7" s="1">
        <v>16</v>
      </c>
    </row>
    <row r="8" spans="1:6">
      <c r="A8" s="1" t="s">
        <v>1</v>
      </c>
      <c r="B8" s="1"/>
      <c r="C8" s="1"/>
      <c r="D8" s="4">
        <v>130</v>
      </c>
      <c r="E8" s="1"/>
      <c r="F8" s="7"/>
    </row>
    <row r="9" spans="1:6">
      <c r="A9" s="1" t="s">
        <v>0</v>
      </c>
      <c r="B9" s="3"/>
      <c r="C9" s="1"/>
      <c r="D9" s="4">
        <v>130</v>
      </c>
      <c r="E9" s="1"/>
    </row>
    <row r="10" spans="1:6">
      <c r="A10" s="1" t="s">
        <v>3</v>
      </c>
      <c r="B10" s="3"/>
      <c r="C10" s="1"/>
      <c r="D10" s="4">
        <v>53</v>
      </c>
      <c r="E10" s="1"/>
    </row>
    <row r="11" spans="1:6">
      <c r="A11" s="1" t="s">
        <v>4</v>
      </c>
      <c r="B11" s="3"/>
      <c r="C11" s="1"/>
      <c r="D11" s="4">
        <v>31</v>
      </c>
      <c r="E11" s="1"/>
    </row>
    <row r="12" spans="1:6">
      <c r="A12" s="1" t="s">
        <v>5</v>
      </c>
      <c r="B12" s="3"/>
      <c r="C12" s="1"/>
      <c r="D12" s="4">
        <v>20</v>
      </c>
      <c r="E12" s="1"/>
    </row>
    <row r="13" spans="1:6">
      <c r="A13" s="1" t="s">
        <v>6</v>
      </c>
      <c r="B13" s="3"/>
      <c r="C13" s="1"/>
      <c r="D13" s="4">
        <v>14</v>
      </c>
      <c r="E13" s="1"/>
    </row>
    <row r="14" spans="1:6">
      <c r="A14" s="1" t="s">
        <v>7</v>
      </c>
      <c r="B14" s="3"/>
      <c r="C14" s="1"/>
      <c r="D14" s="4">
        <v>10</v>
      </c>
      <c r="E14" s="1"/>
    </row>
    <row r="15" spans="1:6">
      <c r="A15" s="1" t="s">
        <v>8</v>
      </c>
      <c r="B15" s="3"/>
      <c r="C15" s="1"/>
      <c r="D15" s="4">
        <v>8.5</v>
      </c>
      <c r="E1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Final annulus thickness (km)</vt:lpstr>
      <vt:lpstr>ΔT (Ma)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 Ding</dc:creator>
  <cp:lastModifiedBy>Min Ding</cp:lastModifiedBy>
  <dcterms:created xsi:type="dcterms:W3CDTF">2021-03-28T01:26:35Z</dcterms:created>
  <dcterms:modified xsi:type="dcterms:W3CDTF">2022-01-24T03:24:43Z</dcterms:modified>
</cp:coreProperties>
</file>