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Ex3.xml" ContentType="application/vnd.ms-office.chartex+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Ex4.xml" ContentType="application/vnd.ms-office.chartex+xml"/>
  <Override PartName="/xl/charts/style20.xml" ContentType="application/vnd.ms-office.chartstyle+xml"/>
  <Override PartName="/xl/charts/colors20.xml" ContentType="application/vnd.ms-office.chartcolorstyle+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mc:AlternateContent xmlns:mc="http://schemas.openxmlformats.org/markup-compatibility/2006">
    <mc:Choice Requires="x15">
      <x15ac:absPath xmlns:x15ac="http://schemas.microsoft.com/office/spreadsheetml/2010/11/ac" url="E:\Downloads\"/>
    </mc:Choice>
  </mc:AlternateContent>
  <xr:revisionPtr revIDLastSave="0" documentId="13_ncr:1_{A72A1B5F-36A8-46A8-A27E-35C3972F171D}" xr6:coauthVersionLast="47" xr6:coauthVersionMax="47" xr10:uidLastSave="{00000000-0000-0000-0000-000000000000}"/>
  <bookViews>
    <workbookView xWindow="-108" yWindow="-108" windowWidth="23256" windowHeight="12456" tabRatio="733" activeTab="8" xr2:uid="{00000000-000D-0000-FFFF-FFFF00000000}"/>
  </bookViews>
  <sheets>
    <sheet name="Combo chart" sheetId="3" r:id="rId1"/>
    <sheet name="Waterfall Chart" sheetId="4" r:id="rId2"/>
    <sheet name="Donut Chart" sheetId="5" r:id="rId3"/>
    <sheet name="Map Chart" sheetId="6" r:id="rId4"/>
    <sheet name="Top 5" sheetId="7" r:id="rId5"/>
    <sheet name="KPI" sheetId="8" r:id="rId6"/>
    <sheet name="KPI YOY" sheetId="10" r:id="rId7"/>
    <sheet name="Data" sheetId="1" r:id="rId8"/>
    <sheet name="Dashboard" sheetId="2" r:id="rId9"/>
    <sheet name="Sheet9" sheetId="11" r:id="rId10"/>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Chart'!$D$3</definedName>
    <definedName name="_xlchart.v5.11" hidden="1">'Map Chart'!$D$4:$D$53</definedName>
    <definedName name="_xlchart.v5.12" hidden="1">'Map Chart'!$E$3</definedName>
    <definedName name="_xlchart.v5.13" hidden="1">'Map Chart'!$E$4:$E$53</definedName>
    <definedName name="_xlchart.v5.3" hidden="1">'Map Chart'!$D$3</definedName>
    <definedName name="_xlchart.v5.4" hidden="1">'Map Chart'!$D$4:$D$53</definedName>
    <definedName name="_xlchart.v5.5" hidden="1">'Map Chart'!$E$3</definedName>
    <definedName name="_xlchart.v5.6" hidden="1">'Map Chart'!$E$4:$E$53</definedName>
    <definedName name="Slicer_Region">#N/A</definedName>
    <definedName name="Slicer_Segment">#N/A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Z49" i="2" l="1"/>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 i="6"/>
  <c r="D6" i="6"/>
  <c r="D7" i="6"/>
  <c r="D8" i="6"/>
  <c r="D9" i="6"/>
  <c r="D10" i="6"/>
  <c r="D11" i="6"/>
  <c r="D12" i="6"/>
  <c r="D13" i="6"/>
  <c r="D14" i="6"/>
  <c r="D15" i="6"/>
  <c r="D16" i="6"/>
  <c r="D17" i="6"/>
  <c r="D18" i="6"/>
  <c r="D19" i="6"/>
  <c r="D4" i="6"/>
  <c r="D5" i="4"/>
  <c r="D6" i="4"/>
  <c r="D7"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F10" i="10"/>
  <c r="E10" i="10"/>
  <c r="D10" i="10"/>
  <c r="C10" i="10"/>
  <c r="B10" i="10"/>
  <c r="N18" i="8"/>
  <c r="K18" i="8"/>
  <c r="H18" i="8"/>
  <c r="E18" i="8"/>
  <c r="B18" i="8"/>
  <c r="E5" i="6"/>
  <c r="E13" i="6"/>
  <c r="E21" i="6"/>
  <c r="E29" i="6"/>
  <c r="E37" i="6"/>
  <c r="E45" i="6"/>
  <c r="E6" i="6"/>
  <c r="E14" i="6"/>
  <c r="E22" i="6"/>
  <c r="E30" i="6"/>
  <c r="E38" i="6"/>
  <c r="E46" i="6"/>
  <c r="E7" i="6"/>
  <c r="E15" i="6"/>
  <c r="E23" i="6"/>
  <c r="E31" i="6"/>
  <c r="E39" i="6"/>
  <c r="E47" i="6"/>
  <c r="E36" i="6"/>
  <c r="E8" i="6"/>
  <c r="E16" i="6"/>
  <c r="E24" i="6"/>
  <c r="E32" i="6"/>
  <c r="E40" i="6"/>
  <c r="E48" i="6"/>
  <c r="E28" i="6"/>
  <c r="E9" i="6"/>
  <c r="E17" i="6"/>
  <c r="E25" i="6"/>
  <c r="E33" i="6"/>
  <c r="E41" i="6"/>
  <c r="E49" i="6"/>
  <c r="E20" i="6"/>
  <c r="E10" i="6"/>
  <c r="E18" i="6"/>
  <c r="E26" i="6"/>
  <c r="E34" i="6"/>
  <c r="E42" i="6"/>
  <c r="E50" i="6"/>
  <c r="E11" i="6"/>
  <c r="E19" i="6"/>
  <c r="E27" i="6"/>
  <c r="E35" i="6"/>
  <c r="E43" i="6"/>
  <c r="E51" i="6"/>
  <c r="E12" i="6"/>
  <c r="E44" i="6"/>
  <c r="E52" i="6"/>
  <c r="E4" i="6"/>
  <c r="E7" i="4"/>
  <c r="E5" i="4"/>
  <c r="E6" i="4"/>
  <c r="E4" i="4"/>
</calcChain>
</file>

<file path=xl/sharedStrings.xml><?xml version="1.0" encoding="utf-8"?>
<sst xmlns="http://schemas.openxmlformats.org/spreadsheetml/2006/main" count="130129" uniqueCount="10953">
  <si>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</si>
  <si>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</si>
  <si>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</si>
  <si>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</si>
  <si>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</si>
  <si>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</si>
  <si>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</si>
  <si>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</si>
  <si>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</si>
  <si>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</si>
  <si>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</si>
  <si>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</si>
  <si>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</si>
  <si>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</si>
  <si>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</si>
  <si>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</si>
  <si>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</si>
  <si>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</si>
  <si>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</si>
  <si>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</si>
  <si>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</si>
  <si>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</si>
  <si>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</si>
  <si>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</si>
  <si>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</si>
  <si>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</si>
  <si>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</si>
  <si>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</si>
  <si>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</si>
  <si>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</si>
  <si>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</si>
  <si>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</si>
  <si>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</si>
  <si>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</si>
  <si>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</si>
  <si>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</si>
  <si>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</si>
  <si>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</si>
  <si>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</si>
  <si>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</si>
  <si>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</si>
  <si>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</si>
  <si>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</si>
  <si>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</si>
  <si>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</si>
  <si>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</si>
  <si>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</si>
  <si>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</si>
  <si>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</si>
  <si>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</si>
  <si>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</si>
  <si>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</si>
  <si>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</si>
  <si>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</si>
  <si>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</si>
  <si>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</si>
  <si>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</si>
  <si>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</si>
  <si>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</si>
  <si>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</si>
  <si>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</si>
  <si>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</si>
  <si>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</si>
  <si>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</si>
  <si>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</si>
  <si>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</si>
  <si>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</si>
  <si>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</si>
  <si>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</si>
  <si>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</si>
  <si>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</si>
  <si>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</si>
  <si>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</si>
  <si>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</si>
  <si>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</si>
  <si>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</si>
  <si>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</si>
  <si>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</si>
  <si>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</si>
  <si>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</si>
  <si>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</si>
  <si>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</si>
  <si>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</si>
  <si>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</si>
  <si>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</si>
  <si>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</si>
  <si>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</si>
  <si>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</si>
  <si>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</si>
  <si>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</si>
  <si>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</si>
  <si>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</si>
  <si>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</si>
  <si>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</si>
  <si>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</si>
  <si>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</si>
  <si>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</si>
  <si>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</si>
  <si>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</si>
  <si>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</si>
  <si>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</si>
  <si>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</si>
  <si>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</si>
  <si>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</si>
  <si>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</si>
  <si>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</si>
  <si>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</si>
  <si>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</si>
  <si>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</si>
  <si>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</si>
  <si>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</si>
  <si>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</si>
  <si>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</si>
  <si>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</si>
  <si>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</si>
  <si>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</si>
  <si>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</si>
  <si>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</si>
  <si>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</si>
  <si>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</si>
  <si>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</si>
  <si>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</si>
  <si>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</si>
  <si>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</si>
  <si>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</si>
  <si>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</si>
  <si>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</si>
  <si>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</si>
  <si>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</si>
  <si>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</si>
  <si>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</si>
  <si>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</si>
  <si>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</si>
  <si>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</si>
  <si>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</si>
  <si>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</si>
  <si>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</si>
  <si>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</si>
  <si>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</si>
  <si>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</si>
  <si>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</si>
  <si>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</si>
  <si>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</si>
  <si>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</si>
  <si>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</si>
  <si>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</si>
  <si>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</si>
  <si>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</si>
  <si>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</si>
  <si>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</si>
  <si>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</si>
  <si>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</si>
  <si>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</si>
  <si>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</si>
  <si>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</si>
  <si>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</si>
  <si>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</si>
  <si>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</si>
  <si>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</si>
  <si>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</si>
  <si>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</si>
  <si>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</si>
  <si>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</si>
  <si>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</si>
  <si>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</si>
  <si>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</si>
  <si>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</si>
  <si>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</si>
  <si>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</si>
  <si>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</si>
  <si>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</si>
  <si>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</si>
  <si>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</si>
  <si>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</si>
  <si>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</si>
  <si>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</si>
  <si>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</si>
  <si>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</si>
  <si>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</si>
  <si>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</si>
  <si>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</si>
  <si>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</si>
  <si>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</si>
  <si>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</si>
  <si>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</si>
  <si>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</si>
  <si>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</si>
  <si>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</si>
  <si>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</si>
  <si>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</si>
  <si>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</si>
  <si>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</si>
  <si>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</si>
  <si>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</si>
  <si>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</si>
  <si>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</si>
  <si>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</si>
  <si>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</si>
  <si>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</si>
  <si>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</si>
  <si>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</si>
  <si>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</si>
  <si>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</si>
  <si>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</si>
  <si>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</si>
  <si>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</si>
  <si>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</si>
  <si>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</si>
  <si>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</si>
  <si>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</si>
  <si>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</si>
  <si>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</si>
  <si>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</si>
  <si>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</si>
  <si>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</si>
  <si>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</si>
  <si>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</si>
  <si>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</si>
  <si>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</si>
  <si>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</si>
  <si>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</si>
  <si>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</si>
  <si>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</si>
  <si>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</si>
  <si>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</si>
  <si>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</si>
  <si>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</si>
  <si>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</si>
  <si>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</si>
  <si>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</si>
  <si>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</si>
  <si>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</si>
  <si>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</si>
  <si>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</si>
  <si>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</si>
  <si>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</si>
  <si>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</si>
  <si>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</si>
  <si>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</si>
  <si>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</si>
  <si>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</si>
  <si>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</si>
  <si>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</si>
  <si>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</si>
  <si>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</si>
  <si>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</si>
  <si>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</si>
  <si>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</si>
  <si>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</si>
  <si>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</si>
  <si>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</si>
  <si>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</si>
  <si>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</si>
  <si>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</si>
  <si>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</si>
  <si>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</si>
  <si>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</si>
  <si>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</si>
  <si>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</si>
  <si>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</si>
  <si>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</si>
  <si>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</si>
  <si>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</si>
  <si>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</si>
  <si>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</si>
  <si>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</si>
  <si>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</si>
  <si>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</si>
  <si>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</si>
  <si>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</si>
  <si>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</si>
  <si>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</si>
  <si>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</si>
  <si>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</si>
  <si>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</si>
  <si>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</si>
  <si>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</si>
  <si>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</si>
  <si>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</si>
  <si>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</si>
  <si>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</si>
  <si>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</si>
  <si>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</si>
  <si>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</si>
  <si>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</si>
  <si>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</si>
  <si>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</si>
  <si>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</si>
  <si>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</si>
  <si>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</si>
  <si>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</si>
  <si>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</si>
  <si>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</si>
  <si>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</si>
  <si>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</si>
  <si>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</si>
  <si>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</si>
  <si>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</si>
  <si>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</si>
  <si>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</si>
  <si>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</si>
  <si>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</si>
  <si>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</si>
  <si>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</si>
  <si>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</si>
  <si>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</si>
  <si>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</si>
  <si>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</si>
  <si>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</si>
  <si>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</si>
  <si>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</si>
  <si>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</si>
  <si>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</si>
  <si>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</si>
  <si>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</si>
  <si>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</si>
  <si>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</si>
  <si>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</si>
  <si>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</si>
  <si>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</si>
  <si>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</si>
  <si>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</si>
  <si>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</si>
  <si>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</si>
  <si>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</si>
  <si>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</si>
  <si>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</si>
  <si>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</si>
  <si>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</si>
  <si>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</si>
  <si>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</si>
  <si>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</si>
  <si>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</si>
  <si>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</si>
  <si>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</si>
  <si>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</si>
  <si>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</si>
  <si>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</si>
  <si>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</si>
  <si>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</si>
  <si>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</si>
  <si>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</si>
  <si>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</si>
  <si>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</si>
  <si>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</si>
  <si>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</si>
  <si>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</si>
  <si>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</si>
  <si>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</si>
  <si>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</si>
  <si>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</si>
  <si>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</si>
  <si>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</si>
  <si>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</si>
  <si>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</si>
  <si>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</si>
  <si>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</si>
  <si>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</si>
  <si>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</si>
  <si>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</si>
  <si>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</si>
  <si>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</si>
  <si>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</si>
  <si>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</si>
  <si>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</si>
  <si>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</si>
  <si>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</si>
  <si>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</si>
  <si>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</si>
  <si>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</si>
  <si>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</si>
  <si>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</si>
  <si>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</si>
  <si>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</si>
  <si>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</si>
  <si>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</si>
  <si>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</si>
  <si>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</si>
  <si>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</si>
  <si>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</si>
  <si>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</si>
  <si>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</si>
  <si>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</si>
  <si>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</si>
  <si>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</si>
  <si>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</si>
  <si>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</si>
  <si>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</si>
  <si>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</si>
  <si>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</si>
  <si>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</si>
  <si>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</si>
  <si>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</si>
  <si>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</si>
  <si>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</si>
  <si>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</si>
  <si>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</si>
  <si>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</si>
  <si>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</si>
  <si>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</si>
  <si>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</si>
  <si>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</si>
  <si>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</si>
  <si>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</si>
  <si>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</si>
  <si>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</si>
  <si>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</si>
  <si>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</si>
  <si>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</si>
  <si>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</si>
  <si>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</si>
  <si>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</si>
  <si>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</si>
  <si>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</si>
  <si>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</si>
  <si>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</si>
  <si>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</si>
  <si>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</si>
  <si>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</si>
  <si>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</si>
  <si>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</si>
  <si>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</si>
  <si>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</si>
  <si>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</si>
  <si>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</si>
  <si>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</si>
  <si>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</si>
  <si>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</si>
  <si>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</si>
  <si>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</si>
  <si>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</si>
  <si>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</si>
  <si>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</si>
  <si>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</si>
  <si>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</si>
  <si>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</si>
  <si>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</si>
  <si>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</si>
  <si>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</si>
  <si>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</si>
  <si>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</si>
  <si>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</si>
  <si>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</si>
  <si>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</si>
  <si>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</si>
  <si>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</si>
  <si>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</si>
  <si>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</si>
  <si>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</si>
  <si>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</si>
  <si>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</si>
  <si>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</si>
  <si>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</si>
  <si>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</si>
  <si>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</si>
  <si>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</si>
  <si>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</si>
  <si>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</si>
  <si>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</si>
  <si>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</si>
  <si>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</si>
  <si>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</si>
  <si>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</si>
  <si>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</si>
  <si>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</si>
  <si>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</si>
  <si>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</si>
  <si>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</si>
  <si>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</si>
  <si>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</si>
  <si>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</si>
  <si>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</si>
  <si>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</si>
  <si>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</si>
  <si>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</si>
  <si>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</si>
  <si>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</si>
  <si>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</si>
  <si>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</si>
  <si>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</si>
  <si>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</si>
  <si>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</si>
  <si>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</si>
  <si>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</si>
  <si>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</si>
  <si>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</si>
  <si>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</si>
  <si>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</si>
  <si>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</si>
  <si>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</si>
  <si>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</si>
  <si>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</si>
  <si>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</si>
  <si>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</si>
  <si>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</si>
  <si>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</si>
  <si>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</si>
  <si>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</si>
  <si>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</si>
  <si>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</si>
  <si>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</si>
  <si>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</si>
  <si>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</si>
  <si>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</si>
  <si>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</si>
  <si>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</si>
  <si>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</si>
  <si>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</si>
  <si>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</si>
  <si>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</si>
  <si>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</si>
  <si>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</si>
  <si>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</si>
  <si>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</si>
  <si>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</si>
  <si>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</si>
  <si>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</si>
  <si>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</si>
  <si>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</si>
  <si>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</si>
  <si>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</si>
  <si>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</si>
  <si>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</si>
  <si>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</si>
  <si>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</si>
  <si>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</si>
  <si>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</si>
  <si>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</si>
  <si>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</si>
  <si>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</si>
  <si>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</si>
  <si>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</si>
  <si>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</si>
  <si>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</si>
  <si>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</si>
  <si>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</si>
  <si>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</si>
  <si>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</si>
  <si>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</si>
  <si>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</si>
  <si>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</si>
  <si>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</si>
  <si>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</si>
  <si>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</si>
  <si>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</si>
  <si>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</si>
  <si>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</si>
  <si>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</si>
  <si>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</si>
  <si>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</si>
  <si>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</si>
  <si>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</si>
  <si>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</si>
  <si>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</si>
  <si>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</si>
  <si>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</si>
  <si>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</si>
  <si>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</si>
  <si>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</si>
  <si>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</si>
  <si>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</si>
  <si>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</si>
  <si>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</si>
  <si>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</si>
  <si>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</si>
  <si>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</si>
  <si>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</si>
  <si>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</si>
  <si>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</si>
  <si>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</si>
  <si>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</si>
  <si>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</si>
  <si>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</si>
  <si>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</si>
  <si>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</si>
  <si>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</si>
  <si>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</si>
  <si>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</si>
  <si>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</si>
  <si>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</si>
  <si>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</si>
  <si>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</si>
  <si>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</si>
  <si>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</si>
  <si>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</si>
  <si>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</si>
  <si>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</si>
  <si>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</si>
  <si>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</si>
  <si>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</si>
  <si>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</si>
  <si>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</si>
  <si>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</si>
  <si>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</si>
  <si>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</si>
  <si>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</si>
  <si>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</si>
  <si>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</si>
  <si>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</si>
  <si>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</si>
  <si>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</si>
  <si>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</si>
  <si>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</si>
  <si>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</si>
  <si>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</si>
  <si>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</si>
  <si>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</si>
  <si>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</si>
  <si>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</si>
  <si>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</si>
  <si>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</si>
  <si>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</si>
  <si>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</si>
  <si>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</si>
  <si>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</si>
  <si>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</si>
  <si>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</si>
  <si>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</si>
  <si>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</si>
  <si>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</si>
  <si>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</si>
  <si>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</si>
  <si>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</si>
  <si>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</si>
  <si>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</si>
  <si>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</si>
  <si>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</si>
  <si>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</si>
  <si>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</si>
  <si>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</si>
  <si>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</si>
  <si>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</si>
  <si>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</si>
  <si>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</si>
  <si>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</si>
  <si>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</si>
  <si>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</si>
  <si>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</si>
  <si>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</si>
  <si>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</si>
  <si>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</si>
  <si>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</si>
  <si>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</si>
  <si>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</si>
  <si>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</si>
  <si>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</si>
  <si>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</si>
  <si>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</si>
  <si>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</si>
  <si>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</si>
  <si>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</si>
  <si>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</si>
  <si>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</si>
  <si>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</si>
  <si>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</si>
  <si>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</si>
  <si>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</si>
  <si>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</si>
  <si>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</si>
  <si>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</si>
  <si>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</si>
  <si>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</si>
  <si>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</si>
  <si>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</si>
  <si>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</si>
  <si>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</si>
  <si>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</si>
  <si>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</si>
  <si>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</si>
  <si>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</si>
  <si>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</si>
  <si>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</si>
  <si>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</si>
  <si>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</si>
  <si>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</si>
  <si>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</si>
  <si>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</si>
  <si>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</si>
  <si>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</si>
  <si>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</si>
  <si>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</si>
  <si>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</si>
  <si>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</si>
  <si>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</si>
  <si>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</si>
  <si>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</si>
  <si>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</si>
  <si>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</si>
  <si>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</si>
  <si>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</si>
  <si>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</si>
  <si>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</si>
  <si>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</si>
  <si>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</si>
  <si>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</si>
  <si>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</si>
  <si>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</si>
  <si>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</si>
  <si>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</si>
  <si>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</si>
  <si>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</si>
  <si>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</si>
  <si>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</si>
  <si>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</si>
  <si>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</si>
  <si>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</si>
  <si>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</si>
  <si>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</si>
  <si>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</si>
  <si>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</si>
  <si>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</si>
  <si>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</si>
  <si>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</si>
  <si>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</si>
  <si>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</si>
  <si>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</si>
  <si>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</si>
  <si>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</si>
  <si>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</si>
  <si>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</si>
  <si>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</si>
  <si>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</si>
  <si>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</si>
  <si>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</si>
  <si>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</si>
  <si>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</si>
  <si>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</si>
  <si>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</si>
  <si>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</si>
  <si>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</si>
  <si>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</si>
  <si>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</si>
  <si>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</si>
  <si>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</si>
  <si>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</si>
  <si>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</si>
  <si>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</si>
  <si>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</si>
  <si>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</si>
  <si>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</si>
  <si>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</si>
  <si>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</si>
  <si>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</si>
  <si>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</si>
  <si>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</si>
  <si>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</si>
  <si>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</si>
  <si>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</si>
  <si>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</si>
  <si>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</si>
  <si>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</si>
  <si>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</si>
  <si>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</si>
  <si>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</si>
  <si>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</si>
  <si>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</si>
  <si>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</si>
  <si>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</si>
  <si>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</si>
  <si>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</si>
  <si>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</si>
  <si>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</si>
  <si>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</si>
  <si>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</si>
  <si>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</si>
  <si>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</si>
  <si>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</si>
  <si>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</si>
  <si>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</si>
  <si>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</si>
  <si>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</si>
  <si>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</si>
  <si>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</si>
  <si>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</si>
  <si>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</si>
  <si>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</si>
  <si>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</si>
  <si>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</si>
  <si>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</si>
  <si>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</si>
  <si>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</si>
  <si>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</si>
  <si>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</si>
  <si>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</si>
  <si>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</si>
  <si>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</si>
  <si>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</si>
  <si>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</si>
  <si>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</si>
  <si>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</si>
  <si>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</si>
  <si>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</si>
  <si>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</si>
  <si>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</si>
  <si>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</si>
  <si>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</si>
  <si>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</si>
  <si>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</si>
  <si>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</si>
  <si>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</si>
  <si>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</si>
  <si>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</si>
  <si>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</si>
  <si>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</si>
  <si>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</si>
  <si>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</si>
  <si>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</si>
  <si>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</si>
  <si>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</si>
  <si>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</si>
  <si>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</si>
  <si>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</si>
  <si>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</si>
  <si>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</si>
  <si>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</si>
  <si>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</si>
  <si>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</si>
  <si>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</si>
  <si>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</si>
  <si>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</si>
  <si>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</si>
  <si>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</si>
  <si>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</si>
  <si>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</si>
  <si>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</si>
  <si>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</si>
  <si>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</si>
  <si>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</si>
  <si>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</si>
  <si>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</si>
  <si>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</si>
  <si>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</si>
  <si>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</si>
  <si>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</si>
  <si>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</si>
  <si>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</si>
  <si>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</si>
  <si>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</si>
  <si>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</si>
  <si>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</si>
  <si>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</si>
  <si>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</si>
  <si>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</si>
  <si>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</si>
  <si>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</si>
  <si>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</si>
  <si>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</si>
  <si>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</si>
  <si>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</si>
  <si>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</si>
  <si>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</si>
  <si>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</si>
  <si>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</si>
  <si>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</si>
  <si>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</si>
  <si>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</si>
  <si>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</si>
  <si>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</si>
  <si>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</si>
  <si>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</si>
  <si>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</si>
  <si>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</si>
  <si>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</si>
  <si>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</si>
  <si>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</si>
  <si>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</si>
  <si>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</si>
  <si>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</si>
  <si>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</si>
  <si>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</si>
  <si>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</si>
  <si>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</si>
  <si>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</si>
  <si>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</si>
  <si>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</si>
  <si>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</si>
  <si>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</si>
  <si>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</si>
  <si>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</si>
  <si>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</si>
  <si>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</si>
  <si>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</si>
  <si>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</si>
  <si>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</si>
  <si>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</si>
  <si>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</si>
  <si>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</si>
  <si>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</si>
  <si>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</si>
  <si>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</si>
  <si>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</si>
  <si>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</si>
  <si>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</si>
  <si>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</si>
  <si>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</si>
  <si>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</si>
  <si>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</si>
  <si>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</si>
  <si>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</si>
  <si>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</si>
  <si>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</si>
  <si>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</si>
  <si>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</si>
  <si>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</si>
  <si>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</si>
  <si>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</si>
  <si>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</si>
  <si>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</si>
  <si>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</si>
  <si>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</si>
  <si>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</si>
  <si>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</si>
  <si>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</si>
  <si>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</si>
  <si>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</si>
  <si>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</si>
  <si>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</si>
  <si>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</si>
  <si>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</si>
  <si>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</si>
  <si>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</si>
  <si>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</si>
  <si>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</si>
  <si>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</si>
  <si>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</si>
  <si>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</si>
  <si>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</si>
  <si>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</si>
  <si>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</si>
  <si>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</si>
  <si>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</si>
  <si>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</si>
  <si>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</si>
  <si>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</si>
  <si>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</si>
  <si>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</si>
  <si>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</si>
  <si>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</si>
  <si>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</si>
  <si>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</si>
  <si>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</si>
  <si>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</si>
  <si>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</si>
  <si>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</si>
  <si>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</si>
  <si>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</si>
  <si>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</si>
  <si>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</si>
  <si>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</si>
  <si>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</si>
  <si>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</si>
  <si>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</si>
  <si>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</si>
  <si>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</si>
  <si>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</si>
  <si>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</si>
  <si>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</si>
  <si>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</si>
  <si>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</si>
  <si>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</si>
  <si>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</si>
  <si>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</si>
  <si>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</si>
  <si>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</si>
  <si>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</si>
  <si>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</si>
  <si>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</si>
  <si>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</si>
  <si>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</si>
  <si>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</si>
  <si>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</si>
  <si>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</si>
  <si>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</si>
  <si>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</si>
  <si>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</si>
  <si>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</si>
  <si>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</si>
  <si>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</si>
  <si>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</si>
  <si>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</si>
  <si>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</si>
  <si>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</si>
  <si>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</si>
  <si>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</si>
  <si>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</si>
  <si>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</si>
  <si>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</si>
  <si>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</si>
  <si>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</si>
  <si>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</si>
  <si>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</si>
  <si>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</si>
  <si>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</si>
  <si>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</si>
  <si>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</si>
  <si>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</si>
  <si>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</si>
  <si>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</si>
  <si>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</si>
  <si>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</si>
  <si>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</si>
  <si>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</si>
  <si>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</si>
  <si>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</si>
  <si>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</si>
  <si>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</si>
  <si>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</si>
  <si>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</si>
  <si>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</si>
  <si>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</si>
  <si>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</si>
  <si>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</si>
  <si>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</si>
  <si>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</si>
  <si>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</si>
  <si>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</si>
  <si>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</si>
  <si>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</si>
  <si>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</si>
  <si>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</si>
  <si>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</si>
  <si>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</si>
  <si>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</si>
  <si>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</si>
  <si>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</si>
  <si>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</si>
  <si>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</si>
  <si>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</si>
  <si>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</si>
  <si>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</si>
  <si>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</si>
  <si>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</si>
  <si>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</si>
  <si>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</si>
  <si>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</si>
  <si>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</si>
  <si>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</si>
  <si>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</si>
  <si>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</si>
  <si>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</si>
  <si>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</si>
  <si>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</si>
  <si>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</si>
  <si>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</si>
  <si>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</si>
  <si>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</si>
  <si>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</si>
  <si>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</si>
  <si>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</si>
  <si>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</si>
  <si>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</si>
  <si>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</si>
  <si>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</si>
  <si>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</si>
  <si>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</si>
  <si>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</si>
  <si>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</si>
  <si>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</si>
  <si>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</si>
  <si>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</si>
  <si>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</si>
  <si>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</si>
  <si>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</si>
  <si>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</si>
  <si>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</si>
  <si>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</si>
  <si>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</si>
  <si>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</si>
  <si>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</si>
  <si>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</si>
  <si>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</si>
  <si>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</si>
  <si>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</si>
  <si>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</si>
  <si>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</si>
  <si>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</si>
  <si>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</si>
  <si>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</si>
  <si>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</si>
  <si>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</si>
  <si>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</si>
  <si>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</si>
  <si>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</si>
  <si>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</si>
  <si>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</si>
  <si>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</si>
  <si>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</si>
  <si>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</si>
  <si>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</si>
  <si>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</si>
  <si>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</si>
  <si>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</si>
  <si>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</si>
  <si>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</si>
  <si>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</si>
  <si>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</si>
  <si>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</si>
  <si>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</si>
  <si>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</si>
  <si>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</si>
  <si>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</si>
  <si>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</si>
  <si>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</si>
  <si>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</si>
  <si>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</si>
  <si>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</si>
  <si>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</si>
  <si>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</si>
  <si>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</si>
  <si>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</si>
  <si>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</si>
  <si>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</si>
  <si>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</si>
  <si>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</si>
  <si>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</si>
  <si>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</si>
  <si>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</si>
  <si>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</si>
  <si>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</si>
  <si>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</si>
  <si>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</si>
  <si>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</si>
  <si>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</si>
  <si>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</si>
  <si>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</si>
  <si>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</si>
  <si>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</si>
  <si>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</si>
  <si>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</si>
  <si>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</si>
  <si>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</si>
  <si>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</si>
  <si>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</si>
  <si>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</si>
  <si>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</si>
  <si>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</si>
  <si>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</si>
  <si>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</si>
  <si>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</si>
  <si>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</si>
  <si>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</si>
  <si>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</si>
  <si>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</si>
  <si>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</si>
  <si>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</si>
  <si>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</si>
  <si>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</si>
  <si>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</si>
  <si>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</si>
  <si>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</si>
  <si>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</si>
  <si>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</si>
  <si>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</si>
  <si>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</si>
  <si>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</si>
  <si>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</si>
  <si>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</si>
  <si>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</si>
  <si>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</si>
  <si>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</si>
  <si>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</si>
  <si>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</si>
  <si>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</si>
  <si>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</si>
  <si>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</si>
  <si>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</si>
  <si>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</si>
  <si>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</si>
  <si>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</si>
  <si>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</si>
  <si>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</si>
  <si>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</si>
  <si>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</si>
  <si>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</si>
  <si>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</si>
  <si>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</si>
  <si>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</si>
  <si>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</si>
  <si>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</si>
  <si>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</si>
  <si>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</si>
  <si>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</si>
  <si>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</si>
  <si>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</si>
  <si>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</si>
  <si>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</si>
  <si>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</si>
  <si>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</si>
  <si>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</si>
  <si>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</si>
  <si>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</si>
  <si>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</si>
  <si>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</si>
  <si>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</si>
  <si>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</si>
  <si>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</si>
  <si>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</si>
  <si>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</si>
  <si>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</si>
  <si>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</si>
  <si>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</si>
  <si>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</si>
  <si>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</si>
  <si>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</si>
  <si>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</si>
  <si>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</si>
  <si>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</si>
  <si>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</si>
  <si>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</si>
  <si>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</si>
  <si>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</si>
  <si>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</si>
  <si>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</si>
  <si>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</si>
  <si>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</si>
  <si>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</si>
  <si>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</si>
  <si>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</si>
  <si>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</si>
  <si>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</si>
  <si>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</si>
  <si>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</si>
  <si>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</si>
  <si>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</si>
  <si>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</si>
  <si>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</si>
  <si>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</si>
  <si>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</si>
  <si>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</si>
  <si>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</si>
  <si>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</si>
  <si>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</si>
  <si>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</si>
  <si>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</si>
  <si>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</si>
  <si>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</si>
  <si>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</si>
  <si>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</si>
  <si>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</si>
  <si>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</si>
  <si>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</si>
  <si>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</si>
  <si>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</si>
  <si>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</si>
  <si>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</si>
  <si>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</si>
  <si>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</si>
  <si>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</si>
  <si>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</si>
  <si>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</si>
  <si>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</si>
  <si>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</si>
  <si>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</si>
  <si>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</si>
  <si>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</si>
  <si>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</si>
  <si>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</si>
  <si>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</si>
  <si>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</si>
  <si>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</si>
  <si>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</si>
  <si>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</si>
  <si>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</si>
  <si>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</si>
  <si>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</si>
  <si>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</si>
  <si>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</si>
  <si>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</si>
  <si>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</si>
  <si>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</si>
  <si>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</si>
  <si>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</si>
  <si>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</si>
  <si>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</si>
  <si>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</si>
  <si>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</si>
  <si>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</si>
  <si>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</si>
  <si>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</si>
  <si>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</si>
  <si>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</si>
  <si>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</si>
  <si>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</si>
  <si>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</si>
  <si>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</si>
  <si>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</si>
  <si>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</si>
  <si>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</si>
  <si>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</si>
  <si>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</si>
  <si>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</si>
  <si>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</si>
  <si>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</si>
  <si>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</si>
  <si>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</si>
  <si>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</si>
  <si>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</si>
  <si>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</si>
  <si>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</si>
  <si>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</si>
  <si>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</si>
  <si>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</si>
  <si>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</si>
  <si>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</si>
  <si>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</si>
  <si>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</si>
  <si>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</si>
  <si>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</si>
  <si>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</si>
  <si>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</si>
  <si>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</si>
  <si>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</si>
  <si>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</si>
  <si>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</si>
  <si>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</si>
  <si>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</si>
  <si>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</si>
  <si>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</si>
  <si>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</si>
  <si>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</si>
  <si>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</si>
  <si>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</si>
  <si>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</si>
  <si>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</si>
  <si>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</si>
  <si>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</si>
  <si>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</si>
  <si>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</si>
  <si>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</si>
  <si>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</si>
  <si>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</si>
  <si>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</si>
  <si>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</si>
  <si>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</si>
  <si>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</si>
  <si>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</si>
  <si>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</si>
  <si>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</si>
  <si>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</si>
  <si>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</si>
  <si>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</si>
  <si>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</si>
  <si>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</si>
  <si>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</si>
  <si>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</si>
  <si>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</si>
  <si>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</si>
  <si>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</si>
  <si>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</si>
  <si>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</si>
  <si>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</si>
  <si>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</si>
  <si>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</si>
  <si>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</si>
  <si>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</si>
  <si>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</si>
  <si>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</si>
  <si>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</si>
  <si>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</si>
  <si>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</si>
  <si>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</si>
  <si>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</si>
  <si>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</si>
  <si>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</si>
  <si>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</si>
  <si>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</si>
  <si>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</si>
  <si>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</si>
  <si>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</si>
  <si>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</si>
  <si>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</si>
  <si>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</si>
  <si>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</si>
  <si>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</si>
  <si>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</si>
  <si>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</si>
  <si>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</si>
  <si>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</si>
  <si>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</si>
  <si>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</si>
  <si>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</si>
  <si>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</si>
  <si>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</si>
  <si>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</si>
  <si>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</si>
  <si>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</si>
  <si>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</si>
  <si>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</si>
  <si>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</si>
  <si>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</si>
  <si>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</si>
  <si>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</si>
  <si>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</si>
  <si>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</si>
  <si>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</si>
  <si>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</si>
  <si>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</si>
  <si>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</si>
  <si>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</si>
  <si>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</si>
  <si>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</si>
  <si>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</si>
  <si>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</si>
  <si>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</si>
  <si>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</si>
  <si>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</si>
  <si>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</si>
  <si>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</si>
  <si>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</si>
  <si>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</si>
  <si>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</si>
  <si>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</si>
  <si>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</si>
  <si>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</si>
  <si>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</si>
  <si>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</si>
  <si>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</si>
  <si>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</si>
  <si>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</si>
  <si>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</si>
  <si>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</si>
  <si>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</si>
  <si>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</si>
  <si>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</si>
  <si>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</si>
  <si>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</si>
  <si>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</si>
  <si>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</si>
  <si>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</si>
  <si>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</si>
  <si>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</si>
  <si>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</si>
  <si>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</si>
  <si>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</si>
  <si>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</si>
  <si>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</si>
  <si>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</si>
  <si>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</si>
  <si>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</si>
  <si>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</si>
  <si>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</si>
  <si>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</si>
  <si>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</si>
  <si>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</si>
  <si>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</si>
  <si>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</si>
  <si>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</si>
  <si>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</si>
  <si>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</si>
  <si>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</si>
  <si>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</si>
  <si>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</si>
  <si>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</si>
  <si>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</si>
  <si>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</si>
  <si>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</si>
  <si>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</si>
  <si>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</si>
  <si>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</si>
  <si>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</si>
  <si>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</si>
  <si>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</si>
  <si>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</si>
  <si>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</si>
  <si>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</si>
  <si>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</si>
  <si>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</si>
  <si>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</si>
  <si>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</si>
  <si>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</si>
  <si>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</si>
  <si>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</si>
  <si>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</si>
  <si>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</si>
  <si>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</si>
  <si>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</si>
  <si>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</si>
  <si>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</si>
  <si>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</si>
  <si>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</si>
  <si>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</si>
  <si>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</si>
  <si>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</si>
  <si>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</si>
  <si>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</si>
  <si>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</si>
  <si>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</si>
  <si>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</si>
  <si>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</si>
  <si>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</si>
  <si>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</si>
  <si>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</si>
  <si>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</si>
  <si>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</si>
  <si>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</si>
  <si>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</si>
  <si>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</si>
  <si>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</si>
  <si>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</si>
  <si>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</si>
  <si>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</si>
  <si>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</si>
  <si>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</si>
  <si>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</si>
  <si>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</si>
  <si>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</si>
  <si>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</si>
  <si>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</si>
  <si>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</si>
  <si>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</si>
  <si>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</si>
  <si>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</si>
  <si>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</si>
  <si>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</si>
  <si>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</si>
  <si>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</si>
  <si>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</si>
  <si>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</si>
  <si>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</si>
  <si>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</si>
  <si>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</si>
  <si>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</si>
  <si>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</si>
  <si>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</si>
  <si>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</si>
  <si>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</si>
  <si>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</si>
  <si>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</si>
  <si>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</si>
  <si>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</si>
  <si>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</si>
  <si>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</si>
  <si>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</si>
  <si>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</si>
  <si>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</si>
  <si>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</si>
  <si>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</si>
  <si>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</si>
  <si>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</si>
  <si>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</si>
  <si>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</si>
  <si>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</si>
  <si>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</si>
  <si>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</si>
  <si>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</si>
  <si>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</si>
  <si>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</si>
  <si>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</si>
  <si>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</si>
  <si>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</si>
  <si>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</si>
  <si>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</si>
  <si>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</si>
  <si>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</si>
  <si>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</si>
  <si>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</si>
  <si>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</si>
  <si>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</si>
  <si>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</si>
  <si>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</si>
  <si>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</si>
  <si>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</si>
  <si>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</si>
  <si>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</si>
  <si>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</si>
  <si>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</si>
  <si>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</si>
  <si>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</si>
  <si>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</si>
  <si>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</si>
  <si>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</si>
  <si>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</si>
  <si>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</si>
  <si>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</si>
  <si>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</si>
  <si>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</si>
  <si>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</si>
  <si>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</si>
  <si>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</si>
  <si>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</si>
  <si>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</si>
  <si>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</si>
  <si>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</si>
  <si>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</si>
  <si>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</si>
  <si>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</si>
  <si>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</si>
  <si>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</si>
  <si>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</si>
  <si>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</si>
  <si>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</si>
  <si>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</si>
  <si>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</si>
  <si>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</si>
  <si>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</si>
  <si>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</si>
  <si>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</si>
  <si>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</si>
  <si>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</si>
  <si>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</si>
  <si>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</si>
  <si>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</si>
  <si>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</si>
  <si>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</si>
  <si>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</si>
  <si>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</si>
  <si>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</si>
  <si>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</si>
  <si>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</si>
  <si>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</si>
  <si>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</si>
  <si>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</si>
  <si>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</si>
  <si>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</si>
  <si>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</si>
  <si>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</si>
  <si>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</si>
  <si>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</si>
  <si>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</si>
  <si>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</si>
  <si>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</si>
  <si>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</si>
  <si>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</si>
  <si>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</si>
  <si>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</si>
  <si>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</si>
  <si>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</si>
  <si>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</si>
  <si>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</si>
  <si>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</si>
  <si>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</si>
  <si>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</si>
  <si>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</si>
  <si>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</si>
  <si>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</si>
  <si>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</si>
  <si>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</si>
  <si>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</si>
  <si>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</si>
  <si>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</si>
  <si>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</si>
  <si>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</si>
  <si>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</si>
  <si>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</si>
  <si>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</si>
  <si>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</si>
  <si>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</si>
  <si>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</si>
  <si>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</si>
  <si>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</si>
  <si>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</si>
  <si>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</si>
  <si>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</si>
  <si>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</si>
  <si>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</si>
  <si>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</si>
  <si>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</si>
  <si>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</si>
  <si>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</si>
  <si>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</si>
  <si>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</si>
  <si>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</si>
  <si>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</si>
  <si>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</si>
  <si>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</si>
  <si>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</si>
  <si>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</si>
  <si>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</si>
  <si>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</si>
  <si>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</si>
  <si>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</si>
  <si>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</si>
  <si>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</si>
  <si>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</si>
  <si>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</si>
  <si>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</si>
  <si>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</si>
  <si>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</si>
  <si>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</si>
  <si>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</si>
  <si>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</si>
  <si>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</si>
  <si>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</si>
  <si>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</si>
  <si>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</si>
  <si>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</si>
  <si>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</si>
  <si>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</si>
  <si>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</si>
  <si>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</si>
  <si>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</si>
  <si>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</si>
  <si>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</si>
  <si>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</si>
  <si>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</si>
  <si>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</si>
  <si>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</si>
  <si>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</si>
  <si>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</si>
  <si>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</si>
  <si>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</si>
  <si>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</si>
  <si>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</si>
  <si>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</si>
  <si>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</si>
  <si>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</si>
  <si>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</si>
  <si>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</si>
  <si>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</si>
  <si>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</si>
  <si>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</si>
  <si>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</si>
  <si>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</si>
  <si>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</si>
  <si>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</si>
  <si>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</si>
  <si>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</si>
  <si>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</si>
  <si>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</si>
  <si>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</si>
  <si>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</si>
  <si>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</si>
  <si>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</si>
  <si>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</si>
  <si>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</si>
  <si>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</si>
  <si>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</si>
  <si>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</si>
  <si>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</si>
  <si>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</si>
  <si>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</si>
  <si>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</si>
  <si>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</si>
  <si>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</si>
  <si>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</si>
  <si>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</si>
  <si>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</si>
  <si>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</si>
  <si>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</si>
  <si>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</si>
  <si>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</si>
  <si>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</si>
  <si>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</si>
  <si>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</si>
  <si>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</si>
  <si>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</si>
  <si>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</si>
  <si>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</si>
  <si>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</si>
  <si>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</si>
  <si>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</si>
  <si>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</si>
  <si>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</si>
  <si>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</si>
  <si>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</si>
  <si>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</si>
  <si>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</si>
  <si>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</si>
  <si>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</si>
  <si>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</si>
  <si>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</si>
  <si>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</si>
  <si>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</si>
  <si>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</si>
  <si>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</si>
  <si>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</si>
  <si>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</si>
  <si>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</si>
  <si>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</si>
  <si>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</si>
  <si>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</si>
  <si>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</si>
  <si>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</si>
  <si>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</si>
  <si>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</si>
  <si>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</si>
  <si>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</si>
  <si>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</si>
  <si>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</si>
  <si>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</si>
  <si>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</si>
  <si>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</si>
  <si>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</si>
  <si>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</si>
  <si>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</si>
  <si>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</si>
  <si>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</si>
  <si>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</si>
  <si>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</si>
  <si>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</si>
  <si>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</si>
  <si>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</si>
  <si>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</si>
  <si>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</si>
  <si>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</si>
  <si>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</si>
  <si>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</si>
  <si>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</si>
  <si>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</si>
  <si>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</si>
  <si>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</si>
  <si>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</si>
  <si>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</si>
  <si>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</si>
  <si>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</si>
  <si>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</si>
  <si>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</si>
  <si>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</si>
  <si>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</si>
  <si>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</si>
  <si>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</si>
  <si>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</si>
  <si>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</si>
  <si>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</si>
  <si>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</si>
  <si>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</si>
  <si>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</si>
  <si>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</si>
  <si>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</si>
  <si>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</si>
  <si>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</si>
  <si>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</si>
  <si>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</si>
  <si>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</si>
  <si>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</si>
  <si>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</si>
  <si>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</si>
  <si>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</si>
  <si>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</si>
  <si>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</si>
  <si>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</si>
  <si>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</si>
  <si>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</si>
  <si>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</si>
  <si>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</si>
  <si>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</si>
  <si>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</si>
  <si>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</si>
  <si>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</si>
  <si>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</si>
  <si>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</si>
  <si>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</si>
  <si>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</si>
  <si>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</si>
  <si>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</si>
  <si>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</si>
  <si>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</si>
  <si>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</si>
  <si>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</si>
  <si>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</si>
  <si>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</si>
  <si>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</si>
  <si>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</si>
  <si>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</si>
  <si>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</si>
  <si>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</si>
  <si>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</si>
  <si>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</si>
  <si>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</si>
  <si>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</si>
  <si>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</si>
  <si>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</si>
  <si>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</si>
  <si>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</si>
  <si>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</si>
  <si>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</si>
  <si>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</si>
  <si>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</si>
  <si>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</si>
  <si>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</si>
  <si>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</si>
  <si>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</si>
  <si>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</si>
  <si>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</si>
  <si>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</si>
  <si>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</si>
  <si>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</si>
  <si>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</si>
  <si>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</si>
  <si>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</si>
  <si>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</si>
  <si>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</si>
  <si>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</si>
  <si>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</si>
  <si>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</si>
  <si>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</si>
  <si>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</si>
  <si>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</si>
  <si>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</si>
  <si>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</si>
  <si>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</si>
  <si>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</si>
  <si>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</si>
  <si>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</si>
  <si>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</si>
  <si>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</si>
  <si>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</si>
  <si>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</si>
  <si>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</si>
  <si>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</si>
  <si>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</si>
  <si>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</si>
  <si>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</si>
  <si>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</si>
  <si>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</si>
  <si>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</si>
  <si>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</si>
  <si>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</si>
  <si>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</si>
  <si>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</si>
  <si>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</si>
  <si>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</si>
  <si>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</si>
  <si>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</si>
  <si>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</si>
  <si>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</si>
  <si>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</si>
  <si>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</si>
  <si>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</si>
  <si>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</si>
  <si>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</si>
  <si>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</si>
  <si>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</si>
  <si>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</si>
  <si>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</si>
  <si>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</si>
  <si>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</si>
  <si>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</si>
  <si>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</si>
  <si>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</si>
  <si>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</si>
  <si>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</si>
  <si>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</si>
  <si>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</si>
  <si>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</si>
  <si>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</si>
  <si>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</si>
  <si>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</si>
  <si>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</si>
  <si>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</si>
  <si>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</si>
  <si>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</si>
  <si>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</si>
  <si>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</si>
  <si>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</si>
  <si>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</si>
  <si>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</si>
  <si>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</si>
  <si>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</si>
  <si>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</si>
  <si>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</si>
  <si>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</si>
  <si>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</si>
  <si>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</si>
  <si>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</si>
  <si>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</si>
  <si>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</si>
  <si>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</si>
  <si>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</si>
  <si>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</si>
  <si>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</si>
  <si>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</si>
  <si>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</si>
  <si>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</si>
  <si>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</si>
  <si>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</si>
  <si>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</si>
  <si>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</si>
  <si>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</si>
  <si>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</si>
  <si>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</si>
  <si>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</si>
  <si>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</si>
  <si>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</si>
  <si>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</si>
  <si>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</si>
  <si>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</si>
  <si>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</si>
  <si>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</si>
  <si>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</si>
  <si>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</si>
  <si>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</si>
  <si>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</si>
  <si>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</si>
  <si>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</si>
  <si>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</si>
  <si>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</si>
  <si>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</si>
  <si>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</si>
  <si>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</si>
  <si>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</si>
  <si>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</si>
  <si>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</si>
  <si>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</si>
  <si>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</si>
  <si>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</si>
  <si>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</si>
  <si>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</si>
  <si>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</si>
  <si>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</si>
  <si>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</si>
  <si>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</si>
  <si>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</si>
  <si>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</si>
  <si>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</si>
  <si>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</si>
  <si>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</si>
  <si>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</si>
  <si>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</si>
  <si>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</si>
  <si>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</si>
  <si>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</si>
  <si>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</si>
  <si>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</si>
  <si>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</si>
  <si>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</si>
  <si>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</si>
  <si>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</si>
  <si>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</si>
  <si>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</si>
  <si>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</si>
  <si>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</si>
  <si>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</si>
  <si>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</si>
  <si>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</si>
  <si>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</si>
  <si>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</si>
  <si>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</si>
  <si>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</si>
  <si>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</si>
  <si>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</si>
  <si>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</si>
  <si>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</si>
  <si>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</si>
  <si>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</si>
  <si>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</si>
  <si>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</si>
  <si>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</si>
  <si>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</si>
  <si>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</si>
  <si>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</si>
  <si>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</si>
  <si>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</si>
  <si>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</si>
  <si>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</si>
  <si>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</si>
  <si>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</si>
  <si>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</si>
  <si>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</si>
  <si>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</si>
  <si>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</si>
  <si>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</si>
  <si>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</si>
  <si>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</si>
  <si>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</si>
  <si>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</si>
  <si>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</si>
  <si>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</si>
  <si>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</si>
  <si>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</si>
  <si>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</si>
  <si>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</si>
  <si>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</si>
  <si>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</si>
  <si>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</si>
  <si>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</si>
  <si>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</si>
  <si>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</si>
  <si>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</si>
  <si>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</si>
  <si>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</si>
  <si>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</si>
  <si>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</si>
  <si>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</si>
  <si>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</si>
  <si>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</si>
  <si>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</si>
  <si>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</si>
  <si>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</si>
  <si>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</si>
  <si>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</si>
  <si>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</si>
  <si>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</si>
  <si>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</si>
  <si>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</si>
  <si>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</si>
  <si>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</si>
  <si>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</si>
  <si>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</si>
  <si>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</si>
  <si>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</si>
  <si>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</si>
  <si>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</si>
  <si>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</si>
  <si>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</si>
  <si>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</si>
  <si>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</si>
  <si>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</si>
  <si>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</si>
  <si>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</si>
  <si>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</si>
  <si>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</si>
  <si>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</si>
  <si>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</si>
  <si>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</si>
  <si>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</si>
  <si>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</si>
  <si>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</si>
  <si>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</si>
  <si>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</si>
  <si>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</si>
  <si>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</si>
  <si>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</si>
  <si>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</si>
  <si>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</si>
  <si>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</si>
  <si>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</si>
  <si>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</si>
  <si>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</si>
  <si>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</si>
  <si>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</si>
  <si>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</si>
  <si>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</si>
  <si>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</si>
  <si>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</si>
  <si>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</si>
  <si>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</si>
  <si>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</si>
  <si>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</si>
  <si>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</si>
  <si>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</si>
  <si>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</si>
  <si>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</si>
  <si>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</si>
  <si>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</si>
  <si>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</si>
  <si>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</si>
  <si>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</si>
  <si>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</si>
  <si>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</si>
  <si>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</si>
  <si>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</si>
  <si>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</si>
  <si>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</si>
  <si>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</si>
  <si>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</si>
  <si>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</si>
  <si>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</si>
  <si>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</si>
  <si>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</si>
  <si>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</si>
  <si>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</si>
  <si>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</si>
  <si>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</si>
  <si>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</si>
  <si>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</si>
  <si>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</si>
  <si>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</si>
  <si>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</si>
  <si>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</si>
  <si>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</si>
  <si>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</si>
  <si>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</si>
  <si>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</si>
  <si>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</si>
  <si>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</si>
  <si>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</si>
  <si>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</si>
  <si>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</si>
  <si>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</si>
  <si>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</si>
  <si>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</si>
  <si>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</si>
  <si>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</si>
  <si>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</si>
  <si>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</si>
  <si>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</si>
  <si>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</si>
  <si>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</si>
  <si>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</si>
  <si>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</si>
  <si>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</si>
  <si>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</si>
  <si>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</si>
  <si>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</si>
  <si>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</si>
  <si>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</si>
  <si>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</si>
  <si>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</si>
  <si>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</si>
  <si>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</si>
  <si>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</si>
  <si>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</si>
  <si>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</si>
  <si>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</si>
  <si>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</si>
  <si>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</si>
  <si>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</si>
  <si>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</si>
  <si>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</si>
  <si>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</si>
  <si>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</si>
  <si>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</si>
  <si>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</si>
  <si>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</si>
  <si>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</si>
  <si>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</si>
  <si>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</si>
  <si>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</si>
  <si>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</si>
  <si>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</si>
  <si>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</si>
  <si>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</si>
  <si>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</si>
  <si>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</si>
  <si>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</si>
  <si>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</si>
  <si>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</si>
  <si>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</si>
  <si>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</si>
  <si>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</si>
  <si>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</si>
  <si>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</si>
  <si>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</si>
  <si>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</si>
  <si>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</si>
  <si>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</si>
  <si>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</si>
  <si>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</si>
  <si>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</si>
  <si>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</si>
  <si>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</si>
  <si>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</si>
  <si>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</si>
  <si>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</si>
  <si>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</si>
  <si>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</si>
  <si>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</si>
  <si>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</si>
  <si>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</si>
  <si>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</si>
  <si>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</si>
  <si>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</si>
  <si>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</si>
  <si>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</si>
  <si>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</si>
  <si>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</si>
  <si>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</si>
  <si>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</si>
  <si>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</si>
  <si>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</si>
  <si>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</si>
  <si>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</si>
  <si>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</si>
  <si>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</si>
  <si>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</si>
  <si>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</si>
  <si>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</si>
  <si>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</si>
  <si>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</si>
  <si>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</si>
  <si>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</si>
  <si>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</si>
  <si>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</si>
  <si>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</si>
  <si>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</si>
  <si>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</si>
  <si>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</si>
  <si>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</si>
  <si>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</si>
  <si>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</si>
  <si>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</si>
  <si>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</si>
  <si>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</si>
  <si>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</si>
  <si>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</si>
  <si>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</si>
  <si>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</si>
  <si>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</si>
  <si>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</si>
  <si>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</si>
  <si>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</si>
  <si>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</si>
  <si>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</si>
  <si>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</si>
  <si>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</si>
  <si>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</si>
  <si>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</si>
  <si>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</si>
  <si>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</si>
  <si>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</si>
  <si>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</si>
  <si>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</si>
  <si>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</si>
  <si>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</si>
  <si>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</si>
  <si>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</si>
  <si>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</si>
  <si>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</si>
  <si>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</si>
  <si>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</si>
  <si>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</si>
  <si>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</si>
  <si>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</si>
  <si>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</si>
  <si>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</si>
  <si>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</si>
  <si>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</si>
  <si>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</si>
  <si>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</si>
  <si>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</si>
  <si>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</si>
  <si>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</si>
  <si>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</si>
  <si>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</si>
  <si>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</si>
  <si>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</si>
  <si>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</si>
  <si>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</si>
  <si>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</si>
  <si>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</si>
  <si>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</si>
  <si>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</si>
  <si>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</si>
  <si>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</si>
  <si>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</si>
  <si>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</si>
  <si>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</si>
  <si>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</si>
  <si>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</si>
  <si>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</si>
  <si>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</si>
  <si>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</si>
  <si>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</si>
  <si>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</si>
  <si>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</si>
  <si>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</si>
  <si>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</si>
  <si>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</si>
  <si>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</si>
  <si>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</si>
  <si>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</si>
  <si>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</si>
  <si>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</si>
  <si>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</si>
  <si>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</si>
  <si>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</si>
  <si>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</si>
  <si>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</si>
  <si>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</si>
  <si>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</si>
  <si>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</si>
  <si>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</si>
  <si>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</si>
  <si>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</si>
  <si>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</si>
  <si>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</si>
  <si>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</si>
  <si>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</si>
  <si>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</si>
  <si>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</si>
  <si>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</si>
  <si>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</si>
  <si>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</si>
  <si>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</si>
  <si>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</si>
  <si>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</si>
  <si>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</si>
  <si>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</si>
  <si>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</si>
  <si>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</si>
  <si>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</si>
  <si>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</si>
  <si>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</si>
  <si>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</si>
  <si>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</si>
  <si>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</si>
  <si>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</si>
  <si>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</si>
  <si>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</si>
  <si>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</si>
  <si>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</si>
  <si>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</si>
  <si>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</si>
  <si>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</si>
  <si>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</si>
  <si>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</si>
  <si>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</si>
  <si>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</si>
  <si>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</si>
  <si>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</si>
  <si>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</si>
  <si>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</si>
  <si>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</si>
  <si>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</si>
  <si>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</si>
  <si>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</si>
  <si>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</si>
  <si>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</si>
  <si>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</si>
  <si>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</si>
  <si>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</si>
  <si>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</si>
  <si>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</si>
  <si>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</si>
  <si>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</si>
  <si>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</si>
  <si>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</si>
  <si>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</si>
  <si>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</si>
  <si>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</si>
  <si>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</si>
  <si>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</si>
  <si>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</si>
  <si>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</si>
  <si>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</si>
  <si>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</si>
  <si>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</si>
  <si>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</si>
  <si>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</si>
  <si>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</si>
  <si>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</si>
  <si>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</si>
  <si>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</si>
  <si>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</si>
  <si>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</si>
  <si>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</si>
  <si>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</si>
  <si>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</si>
  <si>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</si>
  <si>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</si>
  <si>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</si>
  <si>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</si>
  <si>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</si>
  <si>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</si>
  <si>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</si>
  <si>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</si>
  <si>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</si>
  <si>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</si>
  <si>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</si>
  <si>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</si>
  <si>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</si>
  <si>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</si>
  <si>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</si>
  <si>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</si>
  <si>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</si>
  <si>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</si>
  <si>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</si>
  <si>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</si>
  <si>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</si>
  <si>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</si>
  <si>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</si>
  <si>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</si>
  <si>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</si>
  <si>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</si>
  <si>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</si>
  <si>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</si>
  <si>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</si>
  <si>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</si>
  <si>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</si>
  <si>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</si>
  <si>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</si>
  <si>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</si>
  <si>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</si>
  <si>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</si>
  <si>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</si>
  <si>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</si>
  <si>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</si>
  <si>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</si>
  <si>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</si>
  <si>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</si>
  <si>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</si>
  <si>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</si>
  <si>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</si>
  <si>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</si>
  <si>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</si>
  <si>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</si>
  <si>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</si>
  <si>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</si>
  <si>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</si>
  <si>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</si>
  <si>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</si>
  <si>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</si>
  <si>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</si>
  <si>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</si>
  <si>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</si>
  <si>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</si>
  <si>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</si>
  <si>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</si>
  <si>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</si>
  <si>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</si>
  <si>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</si>
  <si>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</si>
  <si>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</si>
  <si>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</si>
  <si>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</si>
  <si>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</si>
  <si>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</si>
  <si>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</si>
  <si>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</si>
  <si>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</si>
  <si>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</si>
  <si>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</si>
  <si>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</si>
  <si>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</si>
  <si>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</si>
  <si>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</si>
  <si>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</si>
  <si>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</si>
  <si>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</si>
  <si>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</si>
  <si>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</si>
  <si>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</si>
  <si>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</si>
  <si>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</si>
  <si>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</si>
  <si>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</si>
  <si>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</si>
  <si>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</si>
  <si>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</si>
  <si>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</si>
  <si>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</si>
  <si>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</si>
  <si>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</si>
  <si>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</si>
  <si>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</si>
  <si>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</si>
  <si>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</si>
  <si>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</si>
  <si>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</si>
  <si>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</si>
  <si>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</si>
  <si>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</si>
  <si>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</si>
  <si>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</si>
  <si>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</si>
  <si>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</si>
  <si>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</si>
  <si>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</si>
  <si>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</si>
  <si>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</si>
  <si>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</si>
  <si>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</si>
  <si>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</si>
  <si>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</si>
  <si>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</si>
  <si>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</si>
  <si>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</si>
  <si>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</si>
  <si>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</si>
  <si>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</si>
  <si>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</si>
  <si>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</si>
  <si>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</si>
  <si>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</si>
  <si>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</si>
  <si>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</si>
  <si>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</si>
  <si>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</si>
  <si>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</si>
  <si>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</si>
  <si>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</si>
  <si>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</si>
  <si>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</si>
  <si>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</si>
  <si>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</si>
  <si>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</si>
  <si>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</si>
  <si>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</si>
  <si>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</si>
  <si>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</si>
  <si>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</si>
  <si>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</si>
  <si>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</si>
  <si>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</si>
  <si>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</si>
  <si>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</si>
  <si>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</si>
  <si>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</si>
  <si>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</si>
  <si>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</si>
  <si>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</si>
  <si>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</si>
  <si>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</si>
  <si>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</si>
  <si>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</si>
  <si>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</si>
  <si>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</si>
  <si>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</si>
  <si>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</si>
  <si>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</si>
  <si>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</si>
  <si>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</si>
  <si>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</si>
  <si>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</si>
  <si>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</si>
  <si>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</si>
  <si>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</si>
  <si>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</si>
  <si>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</si>
  <si>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</si>
  <si>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</si>
  <si>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</si>
  <si>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</si>
  <si>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</si>
  <si>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</si>
  <si>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</si>
  <si>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</si>
  <si>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</si>
  <si>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</si>
  <si>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</si>
  <si>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</si>
  <si>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</si>
  <si>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</si>
  <si>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</si>
  <si>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</si>
  <si>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</si>
  <si>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</si>
  <si>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</si>
  <si>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</si>
  <si>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</si>
  <si>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</si>
  <si>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</si>
  <si>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</si>
  <si>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</si>
  <si>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</si>
  <si>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</si>
  <si>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</si>
  <si>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</si>
  <si>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</si>
  <si>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</si>
  <si>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</si>
  <si>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</si>
  <si>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</si>
  <si>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</si>
  <si>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</si>
  <si>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</si>
  <si>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</si>
  <si>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</si>
  <si>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</si>
  <si>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</si>
  <si>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</si>
  <si>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</si>
  <si>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</si>
  <si>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</si>
  <si>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</si>
  <si>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</si>
  <si>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</si>
  <si>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</si>
  <si>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</si>
  <si>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</si>
  <si>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</si>
  <si>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</si>
  <si>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</si>
  <si>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</si>
  <si>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</si>
  <si>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</si>
  <si>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</si>
  <si>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</si>
  <si>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</si>
  <si>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</si>
  <si>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</si>
  <si>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</si>
  <si>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</si>
  <si>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</si>
  <si>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</si>
  <si>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</si>
  <si>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</si>
  <si>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</si>
  <si>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</si>
  <si>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</si>
  <si>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</si>
  <si>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</si>
  <si>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</si>
  <si>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</si>
  <si>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</si>
  <si>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</si>
  <si>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</si>
  <si>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</si>
  <si>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</si>
  <si>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</si>
  <si>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</si>
  <si>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</si>
  <si>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</si>
  <si>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</si>
  <si>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</si>
  <si>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</si>
  <si>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</si>
  <si>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</si>
  <si>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</si>
  <si>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</si>
  <si>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</si>
  <si>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</si>
  <si>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</si>
  <si>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</si>
  <si>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</si>
  <si>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</si>
  <si>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</si>
  <si>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</si>
  <si>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</si>
  <si>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</si>
  <si>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</si>
  <si>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</si>
  <si>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</si>
  <si>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</si>
  <si>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</si>
  <si>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</si>
  <si>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</si>
  <si>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</si>
  <si>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</si>
  <si>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</si>
  <si>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</si>
  <si>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</si>
  <si>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</si>
  <si>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</si>
  <si>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</si>
  <si>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</si>
  <si>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</si>
  <si>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</si>
  <si>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</si>
  <si>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</si>
  <si>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</si>
  <si>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</si>
  <si>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</si>
  <si>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</si>
  <si>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</si>
  <si>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</si>
  <si>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</si>
  <si>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</si>
  <si>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</si>
  <si>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</si>
  <si>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</si>
  <si>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</si>
  <si>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</si>
  <si>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</si>
  <si>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</si>
  <si>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</si>
  <si>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</si>
  <si>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</si>
  <si>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</si>
  <si>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</si>
  <si>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</si>
  <si>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</si>
  <si>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</si>
  <si>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</si>
  <si>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</si>
  <si>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</si>
  <si>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</si>
  <si>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</si>
  <si>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</si>
  <si>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</si>
  <si>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</si>
  <si>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</si>
  <si>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</si>
  <si>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</si>
  <si>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</si>
  <si>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</si>
  <si>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</si>
  <si>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</si>
  <si>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</si>
  <si>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</si>
  <si>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</si>
  <si>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</si>
  <si>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</si>
  <si>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</si>
  <si>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</si>
  <si>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</si>
  <si>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</si>
  <si>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</si>
  <si>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</si>
  <si>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</si>
  <si>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</si>
  <si>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</si>
  <si>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</si>
  <si>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</si>
  <si>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</si>
  <si>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</si>
  <si>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</si>
  <si>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</si>
  <si>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</si>
  <si>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</si>
  <si>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</si>
  <si>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</si>
  <si>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</si>
  <si>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</si>
  <si>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</si>
  <si>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</si>
  <si>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</si>
  <si>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</si>
  <si>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</si>
  <si>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</si>
  <si>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</si>
  <si>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</si>
  <si>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</si>
  <si>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</si>
  <si>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</si>
  <si>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</si>
  <si>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</si>
  <si>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</si>
  <si>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</si>
  <si>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</si>
  <si>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</si>
  <si>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</si>
  <si>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</si>
  <si>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</si>
  <si>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</si>
  <si>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</si>
  <si>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</si>
  <si>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</si>
  <si>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</si>
  <si>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</si>
  <si>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</si>
  <si>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</si>
  <si>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</si>
  <si>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</si>
  <si>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</si>
  <si>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</si>
  <si>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</si>
  <si>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</si>
  <si>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</si>
  <si>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</si>
  <si>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</si>
  <si>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</si>
  <si>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</si>
  <si>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</si>
  <si>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</si>
  <si>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</si>
  <si>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</si>
  <si>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</si>
  <si>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</si>
  <si>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</si>
  <si>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</si>
  <si>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</si>
  <si>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</si>
  <si>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</si>
  <si>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</si>
  <si>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</si>
  <si>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</si>
  <si>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</si>
  <si>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</si>
  <si>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</si>
  <si>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</si>
  <si>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</si>
  <si>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</si>
  <si>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</si>
  <si>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</si>
  <si>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</si>
  <si>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</si>
  <si>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</si>
  <si>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</si>
  <si>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</si>
  <si>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</si>
  <si>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</si>
  <si>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</si>
  <si>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</si>
  <si>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</si>
  <si>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</si>
  <si>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</si>
  <si>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</si>
  <si>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</si>
  <si>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</si>
  <si>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</si>
  <si>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</si>
  <si>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</si>
  <si>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</si>
  <si>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</si>
  <si>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</si>
  <si>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</si>
  <si>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</si>
  <si>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</si>
  <si>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</si>
  <si>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</si>
  <si>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</si>
  <si>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</si>
  <si>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</si>
  <si>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</si>
  <si>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</si>
  <si>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</si>
  <si>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</si>
  <si>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</si>
  <si>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</si>
  <si>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</si>
  <si>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</si>
  <si>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</si>
  <si>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</si>
  <si>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</si>
  <si>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</si>
  <si>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</si>
  <si>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</si>
  <si>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</si>
  <si>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</si>
  <si>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</si>
  <si>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</si>
  <si>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</si>
  <si>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</si>
  <si>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</si>
  <si>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</si>
  <si>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</si>
  <si>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</si>
  <si>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</si>
  <si>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</si>
  <si>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</si>
  <si>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</si>
  <si>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</si>
  <si>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</si>
  <si>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</si>
  <si>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</si>
  <si>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</si>
  <si>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</si>
  <si>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</si>
  <si>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</si>
  <si>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</si>
  <si>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</si>
  <si>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</si>
  <si>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</si>
  <si>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</si>
  <si>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</si>
  <si>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</si>
  <si>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</si>
  <si>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</si>
  <si>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</si>
  <si>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</si>
  <si>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</si>
  <si>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</si>
  <si>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</si>
  <si>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</si>
  <si>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</si>
  <si>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</si>
  <si>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</si>
  <si>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</si>
  <si>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</si>
  <si>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</si>
  <si>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</si>
  <si>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</si>
  <si>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</si>
  <si>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</si>
  <si>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</si>
  <si>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</si>
  <si>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</si>
  <si>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</si>
  <si>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</si>
  <si>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</si>
  <si>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</si>
  <si>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</si>
  <si>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</si>
  <si>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</si>
  <si>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</si>
  <si>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</si>
  <si>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</si>
  <si>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</si>
  <si>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</si>
  <si>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</si>
  <si>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</si>
  <si>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</si>
  <si>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</si>
  <si>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</si>
  <si>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</si>
  <si>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</si>
  <si>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</si>
  <si>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</si>
  <si>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</si>
  <si>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</si>
  <si>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</si>
  <si>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</si>
  <si>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</si>
  <si>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</si>
  <si>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</si>
  <si>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</si>
  <si>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</si>
  <si>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</si>
  <si>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</si>
  <si>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</si>
  <si>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</si>
  <si>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</si>
  <si>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</si>
  <si>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</si>
  <si>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</si>
  <si>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</si>
  <si>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</si>
  <si>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</si>
  <si>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</si>
  <si>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</si>
  <si>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</si>
  <si>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</si>
  <si>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</si>
  <si>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</si>
  <si>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</si>
  <si>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</si>
  <si>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</si>
  <si>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</si>
  <si>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</si>
  <si>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</si>
  <si>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</si>
  <si>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</si>
  <si>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</si>
  <si>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</si>
  <si>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</si>
  <si>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</si>
  <si>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</si>
  <si>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</si>
  <si>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</si>
  <si>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</si>
  <si>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</si>
  <si>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</si>
  <si>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</si>
  <si>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</si>
  <si>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</si>
  <si>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</si>
  <si>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</si>
  <si>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</si>
  <si>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</si>
  <si>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</si>
  <si>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</si>
  <si>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</si>
  <si>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</si>
  <si>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</si>
  <si>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</si>
  <si>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</si>
  <si>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</si>
  <si>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</si>
  <si>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</si>
  <si>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</si>
  <si>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</si>
  <si>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</si>
  <si>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</si>
  <si>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</si>
  <si>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</si>
  <si>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</si>
  <si>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</si>
  <si>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</si>
  <si>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</si>
  <si>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</si>
  <si>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</si>
  <si>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</si>
  <si>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</si>
  <si>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</si>
  <si>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</si>
  <si>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</si>
  <si>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</si>
  <si>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</si>
  <si>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</si>
  <si>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</si>
  <si>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</si>
  <si>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</si>
  <si>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</si>
  <si>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</si>
  <si>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</si>
  <si>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</si>
  <si>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</si>
  <si>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</si>
  <si>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</si>
  <si>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</si>
  <si>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</si>
  <si>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</si>
  <si>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</si>
  <si>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</si>
  <si>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</si>
  <si>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</si>
  <si>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</si>
  <si>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</si>
  <si>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</si>
  <si>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</si>
  <si>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</si>
  <si>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</si>
  <si>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</si>
  <si>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</si>
  <si>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</si>
  <si>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</si>
  <si>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</si>
  <si>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</si>
  <si>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</si>
  <si>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</si>
  <si>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</si>
  <si>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</si>
  <si>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</si>
  <si>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</si>
  <si>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</si>
  <si>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</si>
  <si>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</si>
  <si>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</si>
  <si>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</si>
  <si>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</si>
  <si>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</si>
  <si>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</si>
  <si>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</si>
  <si>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</si>
  <si>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</si>
  <si>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</si>
  <si>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</si>
  <si>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</si>
  <si>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</si>
  <si>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</si>
  <si>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</si>
  <si>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</si>
  <si>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</si>
  <si>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</si>
  <si>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</si>
  <si>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</si>
  <si>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</si>
  <si>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</si>
  <si>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</si>
  <si>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</si>
  <si>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</si>
  <si>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</si>
  <si>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</si>
  <si>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</si>
  <si>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</si>
  <si>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</si>
  <si>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</si>
  <si>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</si>
  <si>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</si>
  <si>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</si>
  <si>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</si>
  <si>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</si>
  <si>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</si>
  <si>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</si>
  <si>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</si>
  <si>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</si>
  <si>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</si>
  <si>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</si>
  <si>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</si>
  <si>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</si>
  <si>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</si>
  <si>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</si>
  <si>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</si>
  <si>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</si>
  <si>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</si>
  <si>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</si>
  <si>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</si>
  <si>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</si>
  <si>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</si>
  <si>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</si>
  <si>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</si>
  <si>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</si>
  <si>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</si>
  <si>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</si>
  <si>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</si>
  <si>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</si>
  <si>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</si>
  <si>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</si>
  <si>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</si>
  <si>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</si>
  <si>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</si>
  <si>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</si>
  <si>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</si>
  <si>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</si>
  <si>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</si>
  <si>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</si>
  <si>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</si>
  <si>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</si>
  <si>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</si>
  <si>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</si>
  <si>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</si>
  <si>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</si>
  <si>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</si>
  <si>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</si>
  <si>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</si>
  <si>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</si>
  <si>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</si>
  <si>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</si>
  <si>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</si>
  <si>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</si>
  <si>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</si>
  <si>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</si>
  <si>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</si>
  <si>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</si>
  <si>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</si>
  <si>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</si>
  <si>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</si>
  <si>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</si>
  <si>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</si>
  <si>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</si>
  <si>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</si>
  <si>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</si>
  <si>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</si>
  <si>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</si>
  <si>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</si>
  <si>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</si>
  <si>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</si>
  <si>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</si>
  <si>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</si>
  <si>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</si>
  <si>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</si>
  <si>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</si>
  <si>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</si>
  <si>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</si>
  <si>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</si>
  <si>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</si>
  <si>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</si>
  <si>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</si>
  <si>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</si>
  <si>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</si>
  <si>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</si>
  <si>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</si>
  <si>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</si>
  <si>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</si>
  <si>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</si>
  <si>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</si>
  <si>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</si>
  <si>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</si>
  <si>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</si>
  <si>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</si>
  <si>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</si>
  <si>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</si>
  <si>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</si>
  <si>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</si>
  <si>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</si>
  <si>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</si>
  <si>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</si>
  <si>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</si>
  <si>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</si>
  <si>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</si>
  <si>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</si>
  <si>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</si>
  <si>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</si>
  <si>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</si>
  <si>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</si>
  <si>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</si>
  <si>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</si>
  <si>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</si>
  <si>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</si>
  <si>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</si>
  <si>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</si>
  <si>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</si>
  <si>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</si>
  <si>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</si>
  <si>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</si>
  <si>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</si>
  <si>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</si>
  <si>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</si>
  <si>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</si>
  <si>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</si>
  <si>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</si>
  <si>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</si>
  <si>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</si>
  <si>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</si>
  <si>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</si>
  <si>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</si>
  <si>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</si>
  <si>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</si>
  <si>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</si>
  <si>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</si>
  <si>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</si>
  <si>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</si>
  <si>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</si>
  <si>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</si>
  <si>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</si>
  <si>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</si>
  <si>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</si>
  <si>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</si>
  <si>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</si>
  <si>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</si>
  <si>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</si>
  <si>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</si>
  <si>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</si>
  <si>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</si>
  <si>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</si>
  <si>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</si>
  <si>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</si>
  <si>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</si>
  <si>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</si>
  <si>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</si>
  <si>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</si>
  <si>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</si>
  <si>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</si>
  <si>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</si>
  <si>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</si>
  <si>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</si>
  <si>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</si>
  <si>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</si>
  <si>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</si>
  <si>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</si>
  <si>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</si>
  <si>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</si>
  <si>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</si>
  <si>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</si>
  <si>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</si>
  <si>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</si>
  <si>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</si>
  <si>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</si>
  <si>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</si>
  <si>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</si>
  <si>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</si>
  <si>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</si>
  <si>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</si>
  <si>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</si>
  <si>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</si>
  <si>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</si>
  <si>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</si>
  <si>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</si>
  <si>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</si>
  <si>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</si>
  <si>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</si>
  <si>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</si>
  <si>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</si>
  <si>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</si>
  <si>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</si>
  <si>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</si>
  <si>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</si>
  <si>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</si>
  <si>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</si>
  <si>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</si>
  <si>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</si>
  <si>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</si>
  <si>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</si>
  <si>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</si>
  <si>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</si>
  <si>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</si>
  <si>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</si>
  <si>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</si>
  <si>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</si>
  <si>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</si>
  <si>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</si>
  <si>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</si>
  <si>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</si>
  <si>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</si>
  <si>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</si>
  <si>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</si>
  <si>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</si>
  <si>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</si>
  <si>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</si>
  <si>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</si>
  <si>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</si>
  <si>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</si>
  <si>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</si>
  <si>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</si>
  <si>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</si>
  <si>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</si>
  <si>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</si>
  <si>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</si>
  <si>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</si>
  <si>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</si>
  <si>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</si>
  <si>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</si>
  <si>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</si>
  <si>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</si>
  <si>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</si>
  <si>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</si>
  <si>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</si>
  <si>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</si>
  <si>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</si>
  <si>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</si>
  <si>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</si>
  <si>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</si>
  <si>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</si>
  <si>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</si>
  <si>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</si>
  <si>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</si>
  <si>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</si>
  <si>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</si>
  <si>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</si>
  <si>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</si>
  <si>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</si>
  <si>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</si>
  <si>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</si>
  <si>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</si>
  <si>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</si>
  <si>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</si>
  <si>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</si>
  <si>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</si>
  <si>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</si>
  <si>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</si>
  <si>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</si>
  <si>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</si>
  <si>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</si>
  <si>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</si>
  <si>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</si>
  <si>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</si>
  <si>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</si>
  <si>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</si>
  <si>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</si>
  <si>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</si>
  <si>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</si>
  <si>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</si>
  <si>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</si>
  <si>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</si>
  <si>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</si>
  <si>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</si>
  <si>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</si>
  <si>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</si>
  <si>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</si>
  <si>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</si>
  <si>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</si>
  <si>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</si>
  <si>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</si>
  <si>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</si>
  <si>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</si>
  <si>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</si>
  <si>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</si>
  <si>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</si>
  <si>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</si>
  <si>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</si>
  <si>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</si>
  <si>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</si>
  <si>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</si>
  <si>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</si>
  <si>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</si>
  <si>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</si>
  <si>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</si>
  <si>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</si>
  <si>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</si>
  <si>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</si>
  <si>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</si>
  <si>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</si>
  <si>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</si>
  <si>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</si>
  <si>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</si>
  <si>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</si>
  <si>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</si>
  <si>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</si>
  <si>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</si>
  <si>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</si>
  <si>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</si>
  <si>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</si>
  <si>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</si>
  <si>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</si>
  <si>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</si>
  <si>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</si>
  <si>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</si>
  <si>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</si>
  <si>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</si>
  <si>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</si>
  <si>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</si>
  <si>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</si>
  <si>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</si>
  <si>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</si>
  <si>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</si>
  <si>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</si>
  <si>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</si>
  <si>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</si>
  <si>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</si>
  <si>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</si>
  <si>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</si>
  <si>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</si>
  <si>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</si>
  <si>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</si>
  <si>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</si>
  <si>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</si>
  <si>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</si>
  <si>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</si>
  <si>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</si>
  <si>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</si>
  <si>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</si>
  <si>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</si>
  <si>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</si>
  <si>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</si>
  <si>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</si>
  <si>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</si>
  <si>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</si>
  <si>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</si>
  <si>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</si>
  <si>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</si>
  <si>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</si>
  <si>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</si>
  <si>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</si>
  <si>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</si>
  <si>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</si>
  <si>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</si>
  <si>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</si>
  <si>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</si>
  <si>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</si>
  <si>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</si>
  <si>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</si>
  <si>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</si>
  <si>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</si>
  <si>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</si>
  <si>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</si>
  <si>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</si>
  <si>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</si>
  <si>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</si>
  <si>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</si>
  <si>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</si>
  <si>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</si>
  <si>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</si>
  <si>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</si>
  <si>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</si>
  <si>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</si>
  <si>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</si>
  <si>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</si>
  <si>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</si>
  <si>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</si>
  <si>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</si>
  <si>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</si>
  <si>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</si>
  <si>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</si>
  <si>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</si>
  <si>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</si>
  <si>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</si>
  <si>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</si>
  <si>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</si>
  <si>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</si>
  <si>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</si>
  <si>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</si>
  <si>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</si>
  <si>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</si>
  <si>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</si>
  <si>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</si>
  <si>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</si>
  <si>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</si>
  <si>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</si>
  <si>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</si>
  <si>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</si>
  <si>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</si>
  <si>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</si>
  <si>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</si>
  <si>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</si>
  <si>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</si>
  <si>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</si>
  <si>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</si>
  <si>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</si>
  <si>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</si>
  <si>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</si>
  <si>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</si>
  <si>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</si>
  <si>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</si>
  <si>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</si>
  <si>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</si>
  <si>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</si>
  <si>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</si>
  <si>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</si>
  <si>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</si>
  <si>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</si>
  <si>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</si>
  <si>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</si>
  <si>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</si>
  <si>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</si>
  <si>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</si>
  <si>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</si>
  <si>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</si>
  <si>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</si>
  <si>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</si>
  <si>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</si>
  <si>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</si>
  <si>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</si>
  <si>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</si>
  <si>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</si>
  <si>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</si>
  <si>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</si>
  <si>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</si>
  <si>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</si>
  <si>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</si>
  <si>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</si>
  <si>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</si>
  <si>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</si>
  <si>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</si>
  <si>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</si>
  <si>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</si>
  <si>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</si>
  <si>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</si>
  <si>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</si>
  <si>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</si>
  <si>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</si>
  <si>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</si>
  <si>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</si>
  <si>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</si>
  <si>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</si>
  <si>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</si>
  <si>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</si>
  <si>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</si>
  <si>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</si>
  <si>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</si>
  <si>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</si>
  <si>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</si>
  <si>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</si>
  <si>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</si>
  <si>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</si>
  <si>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</si>
  <si>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</si>
  <si>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</si>
  <si>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</si>
  <si>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</si>
  <si>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</si>
  <si>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</si>
  <si>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</si>
  <si>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</si>
  <si>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</si>
  <si>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</si>
  <si>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</si>
  <si>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</si>
  <si>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</si>
  <si>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</si>
  <si>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</si>
  <si>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</si>
  <si>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</si>
  <si>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</si>
  <si>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</si>
  <si>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</si>
  <si>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</si>
  <si>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</si>
  <si>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</si>
  <si>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</si>
  <si>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</si>
  <si>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</si>
  <si>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</si>
  <si>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</si>
  <si>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</si>
  <si>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</si>
  <si>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</si>
  <si>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</si>
  <si>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</si>
  <si>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</si>
  <si>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</si>
  <si>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</si>
  <si>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</si>
  <si>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</si>
  <si>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</si>
  <si>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</si>
  <si>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</si>
  <si>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</si>
  <si>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</si>
  <si>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</si>
  <si>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</si>
  <si>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</si>
  <si>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</si>
  <si>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</si>
  <si>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</si>
  <si>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</si>
  <si>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</si>
  <si>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</si>
  <si>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</si>
  <si>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</si>
  <si>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</si>
  <si>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</si>
  <si>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</si>
  <si>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</si>
  <si>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</si>
  <si>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</si>
  <si>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</si>
  <si>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</si>
  <si>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</si>
  <si>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</si>
  <si>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</si>
  <si>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</si>
  <si>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</si>
  <si>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</si>
  <si>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</si>
  <si>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</si>
  <si>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</si>
  <si>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</si>
  <si>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</si>
  <si>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</si>
  <si>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</si>
  <si>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</si>
  <si>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</si>
  <si>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</si>
  <si>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</si>
  <si>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</si>
  <si>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</si>
  <si>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</si>
  <si>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</si>
  <si>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</si>
  <si>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</si>
  <si>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</si>
  <si>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</si>
  <si>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</si>
  <si>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</si>
  <si>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</si>
  <si>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</si>
  <si>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</si>
  <si>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</si>
  <si>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</si>
  <si>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</si>
  <si>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</si>
  <si>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</si>
  <si>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</si>
  <si>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</si>
  <si>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</si>
  <si>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</si>
  <si>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</si>
  <si>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</si>
  <si>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</si>
  <si>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</si>
  <si>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</si>
  <si>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</si>
  <si>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</si>
  <si>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</si>
  <si>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</si>
  <si>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</si>
  <si>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</si>
  <si>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</si>
  <si>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</si>
  <si>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</si>
  <si>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</si>
  <si>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</si>
  <si>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</si>
  <si>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</si>
  <si>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</si>
  <si>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</si>
  <si>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</si>
  <si>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</si>
  <si>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</si>
  <si>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</si>
  <si>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</si>
  <si>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</si>
  <si>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</si>
  <si>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</si>
  <si>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</si>
  <si>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</si>
  <si>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</si>
  <si>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</si>
  <si>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</si>
  <si>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</si>
  <si>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</si>
  <si>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</si>
  <si>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</si>
  <si>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</si>
  <si>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</si>
  <si>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</si>
  <si>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</si>
  <si>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</si>
  <si>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</si>
  <si>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</si>
  <si>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</si>
  <si>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</si>
  <si>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</si>
  <si>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</si>
  <si>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</si>
  <si>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</si>
  <si>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</si>
  <si>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</si>
  <si>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</si>
  <si>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</si>
  <si>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</si>
  <si>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</si>
  <si>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</si>
  <si>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</si>
  <si>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</si>
  <si>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</si>
  <si>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</si>
  <si>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</si>
  <si>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</si>
  <si>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</si>
  <si>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</si>
  <si>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</si>
  <si>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</si>
  <si>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</si>
  <si>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</si>
  <si>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</si>
  <si>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</si>
  <si>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</si>
  <si>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</si>
  <si>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</si>
  <si>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</si>
  <si>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</si>
  <si>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</si>
  <si>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</si>
  <si>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</si>
  <si>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</si>
  <si>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</si>
  <si>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</si>
  <si>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</si>
  <si>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</si>
  <si>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</si>
  <si>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</si>
  <si>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</si>
  <si>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</si>
  <si>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</si>
  <si>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</si>
  <si>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</si>
  <si>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</si>
  <si>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</si>
  <si>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</si>
  <si>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</si>
  <si>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</si>
  <si>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</si>
  <si>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</si>
  <si>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</si>
  <si>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</si>
  <si>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</si>
  <si>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</si>
  <si>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</si>
  <si>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</si>
  <si>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</si>
  <si>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</si>
  <si>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</si>
  <si>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</si>
  <si>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</si>
  <si>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</si>
  <si>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</si>
  <si>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</si>
  <si>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</si>
  <si>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</si>
  <si>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</si>
  <si>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</si>
  <si>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</si>
  <si>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</si>
  <si>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</si>
  <si>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</si>
  <si>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</si>
  <si>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</si>
  <si>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</si>
  <si>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</si>
  <si>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</si>
  <si>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</si>
  <si>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</si>
  <si>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</si>
  <si>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</si>
  <si>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</si>
  <si>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</si>
  <si>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</si>
  <si>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</si>
  <si>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</si>
  <si>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</si>
  <si>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</si>
  <si>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</si>
  <si>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</si>
  <si>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</si>
  <si>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</si>
  <si>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</si>
  <si>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</si>
  <si>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</si>
  <si>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</si>
  <si>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</si>
  <si>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</si>
  <si>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</si>
  <si>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</si>
  <si>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</si>
  <si>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</si>
  <si>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</si>
  <si>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</si>
  <si>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</si>
  <si>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</si>
  <si>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</si>
  <si>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</si>
  <si>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</si>
  <si>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</si>
  <si>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</si>
  <si>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</si>
  <si>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</si>
  <si>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</si>
  <si>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</si>
  <si>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</si>
  <si>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</si>
  <si>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</si>
  <si>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</si>
  <si>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</si>
  <si>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</si>
  <si>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</si>
  <si>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</si>
  <si>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</si>
  <si>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</si>
  <si>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</si>
  <si>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</si>
  <si>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</si>
  <si>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</si>
  <si>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</si>
  <si>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</si>
  <si>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</si>
  <si>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</si>
  <si>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</si>
  <si>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</si>
  <si>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</si>
  <si>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</si>
  <si>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</si>
  <si>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</si>
  <si>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</si>
  <si>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</si>
  <si>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</si>
  <si>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</si>
  <si>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</si>
  <si>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</si>
  <si>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</si>
  <si>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</si>
  <si>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</si>
  <si>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</si>
  <si>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</si>
  <si>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</si>
  <si>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</si>
  <si>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</si>
  <si>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</si>
  <si>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</si>
  <si>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</si>
  <si>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</si>
  <si>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</si>
  <si>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</si>
  <si>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</si>
  <si>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</si>
  <si>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</si>
  <si>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</si>
  <si>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</si>
  <si>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</si>
  <si>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</si>
  <si>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</si>
  <si>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</si>
  <si>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</si>
  <si>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</si>
  <si>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</si>
  <si>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</si>
  <si>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</si>
  <si>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</si>
  <si>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</si>
  <si>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</si>
  <si>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</si>
  <si>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</si>
  <si>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</si>
  <si>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</si>
  <si>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</si>
  <si>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</si>
  <si>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</si>
  <si>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</si>
  <si>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</si>
  <si>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</si>
  <si>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</si>
  <si>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</si>
  <si>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</si>
  <si>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</si>
  <si>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</si>
  <si>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</si>
  <si>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</si>
  <si>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</si>
  <si>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</si>
  <si>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</si>
  <si>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</si>
  <si>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</si>
  <si>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</si>
  <si>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</si>
  <si>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</si>
  <si>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</si>
  <si>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</si>
  <si>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</si>
  <si>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</si>
  <si>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</si>
  <si>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</si>
  <si>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</si>
  <si>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</si>
  <si>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</si>
  <si>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</si>
  <si>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</si>
  <si>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</si>
  <si>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</si>
  <si>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</si>
  <si>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</si>
  <si>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</si>
  <si>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</si>
  <si>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</si>
  <si>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</si>
  <si>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</si>
  <si>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</si>
  <si>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</si>
  <si>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</si>
  <si>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</si>
  <si>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</si>
  <si>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</si>
  <si>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</si>
  <si>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</si>
  <si>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</si>
  <si>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</si>
  <si>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</si>
  <si>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</si>
  <si>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</si>
  <si>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</si>
  <si>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</si>
  <si>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</si>
  <si>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</si>
  <si>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</si>
  <si>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</si>
  <si>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</si>
  <si>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</si>
  <si>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</si>
  <si>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</si>
  <si>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</si>
  <si>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</si>
  <si>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</si>
  <si>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</si>
  <si>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</si>
  <si>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</si>
  <si>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</si>
  <si>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</si>
  <si>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</si>
  <si>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</si>
  <si>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</si>
  <si>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</si>
  <si>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</si>
  <si>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</si>
  <si>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</si>
  <si>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</si>
  <si>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</si>
  <si>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</si>
  <si>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</si>
  <si>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</si>
  <si>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</si>
  <si>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</si>
  <si>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</si>
  <si>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</si>
  <si>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</si>
  <si>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</si>
  <si>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</si>
  <si>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</si>
  <si>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</si>
  <si>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</si>
  <si>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</si>
  <si>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</si>
  <si>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</si>
  <si>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</si>
  <si>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</si>
  <si>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</si>
  <si>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</si>
  <si>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</si>
  <si>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</si>
  <si>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</si>
  <si>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</si>
  <si>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</si>
  <si>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</si>
  <si>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</si>
  <si>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</si>
  <si>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</si>
  <si>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</si>
  <si>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</si>
  <si>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</si>
  <si>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</si>
  <si>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</si>
  <si>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</si>
  <si>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</si>
  <si>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</si>
  <si>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</si>
  <si>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</si>
  <si>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</si>
  <si>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</si>
  <si>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</si>
  <si>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</si>
  <si>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</si>
  <si>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</si>
  <si>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</si>
  <si>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</si>
  <si>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</si>
  <si>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</si>
  <si>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</si>
  <si>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</si>
  <si>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</si>
  <si>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</si>
  <si>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</si>
  <si>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</si>
  <si>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</si>
  <si>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</si>
  <si>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</si>
  <si>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</si>
  <si>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</si>
  <si>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</si>
  <si>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</si>
  <si>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</si>
  <si>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</si>
  <si>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</si>
  <si>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</si>
  <si>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</si>
  <si>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</si>
  <si>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</si>
  <si>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</si>
  <si>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</si>
  <si>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</si>
  <si>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</si>
  <si>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</si>
  <si>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</si>
  <si>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</si>
  <si>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</si>
  <si>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</si>
  <si>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</si>
  <si>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</si>
  <si>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</si>
  <si>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</si>
  <si>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</si>
  <si>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</si>
  <si>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</si>
  <si>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</si>
  <si>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</si>
  <si>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</si>
  <si>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</si>
  <si>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</si>
  <si>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</si>
  <si>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</si>
  <si>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</si>
  <si>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</si>
  <si>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</si>
  <si>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</si>
  <si>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</si>
  <si>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</si>
  <si>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</si>
  <si>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</si>
  <si>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</si>
  <si>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</si>
  <si>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</si>
  <si>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</si>
  <si>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</si>
  <si>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</si>
  <si>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</si>
  <si>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</si>
  <si>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</si>
  <si>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</si>
  <si>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</si>
  <si>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</si>
  <si>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</si>
  <si>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</si>
  <si>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</si>
  <si>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</si>
  <si>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</si>
  <si>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</si>
  <si>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</si>
  <si>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</si>
  <si>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</si>
  <si>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</si>
  <si>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</si>
  <si>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</si>
  <si>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</si>
  <si>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</si>
  <si>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</si>
  <si>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</si>
  <si>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</si>
  <si>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</si>
  <si>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</si>
  <si>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</si>
  <si>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</si>
  <si>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</si>
  <si>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</si>
  <si>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</si>
  <si>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</si>
  <si>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</si>
  <si>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</si>
  <si>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</si>
  <si>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</si>
  <si>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</si>
  <si>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</si>
  <si>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</si>
  <si>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</si>
  <si>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</si>
  <si>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</si>
  <si>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</si>
  <si>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</si>
  <si>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</si>
  <si>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</si>
  <si>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</si>
  <si>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</si>
  <si>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</si>
  <si>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</si>
  <si>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</si>
  <si>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</si>
  <si>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</si>
  <si>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</si>
  <si>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</si>
  <si>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</si>
  <si>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</si>
  <si>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</si>
  <si>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</si>
  <si>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</si>
  <si>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</si>
  <si>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</si>
  <si>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</si>
  <si>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</si>
  <si>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</si>
  <si>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</si>
  <si>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</si>
  <si>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</si>
  <si>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</si>
  <si>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</si>
  <si>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</si>
  <si>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</si>
  <si>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</si>
  <si>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</si>
  <si>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</si>
  <si>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</si>
  <si>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</si>
  <si>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</si>
  <si>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</si>
  <si>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</si>
  <si>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</si>
  <si>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</si>
  <si>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</si>
  <si>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</si>
  <si>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</si>
  <si>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</si>
  <si>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</si>
  <si>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</si>
  <si>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</si>
  <si>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</si>
  <si>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</si>
  <si>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</si>
  <si>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</si>
  <si>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</si>
  <si>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</si>
  <si>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</si>
  <si>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</si>
  <si>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</si>
  <si>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</si>
  <si>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</si>
  <si>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</si>
  <si>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</si>
  <si>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</si>
  <si>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</si>
  <si>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</si>
  <si>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</si>
  <si>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</si>
  <si>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</si>
  <si>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</si>
  <si>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</si>
  <si>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</si>
  <si>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</si>
  <si>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</si>
  <si>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</si>
  <si>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</si>
  <si>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</si>
  <si>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</si>
  <si>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</si>
  <si>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</si>
  <si>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</si>
  <si>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</si>
  <si>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</si>
  <si>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</si>
  <si>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</si>
  <si>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</si>
  <si>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</si>
  <si>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</si>
  <si>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</si>
  <si>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</si>
  <si>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</si>
  <si>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</si>
  <si>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</si>
  <si>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</si>
  <si>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</si>
  <si>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</si>
  <si>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</si>
  <si>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</si>
  <si>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</si>
  <si>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</si>
  <si>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</si>
  <si>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</si>
  <si>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</si>
  <si>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</si>
  <si>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</si>
  <si>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</si>
  <si>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</si>
  <si>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</si>
  <si>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</si>
  <si>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</si>
  <si>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</si>
  <si>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</si>
  <si>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</si>
  <si>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</si>
  <si>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</si>
  <si>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</si>
  <si>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</si>
  <si>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</si>
  <si>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</si>
  <si>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</si>
  <si>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</si>
  <si>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</si>
  <si>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</si>
  <si>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</si>
  <si>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</si>
  <si>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</si>
  <si>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</si>
  <si>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</si>
  <si>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</si>
  <si>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</si>
  <si>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</si>
  <si>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</si>
  <si>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</si>
  <si>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</si>
  <si>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</si>
  <si>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</si>
  <si>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</si>
  <si>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</si>
  <si>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</si>
  <si>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</si>
  <si>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</si>
  <si>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</si>
  <si>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</si>
  <si>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</si>
  <si>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</si>
  <si>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</si>
  <si>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</si>
  <si>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</si>
  <si>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</si>
  <si>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</si>
  <si>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</si>
  <si>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</si>
  <si>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</si>
  <si>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</si>
  <si>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</si>
  <si>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</si>
  <si>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</si>
  <si>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</si>
  <si>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</si>
  <si>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</si>
  <si>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</si>
  <si>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</si>
  <si>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</si>
  <si>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</si>
  <si>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</si>
  <si>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</si>
  <si>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</si>
  <si>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</si>
  <si>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</si>
  <si>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</si>
  <si>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</si>
  <si>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</si>
  <si>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</si>
  <si>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</si>
  <si>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</si>
  <si>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</si>
  <si>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</si>
  <si>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</si>
  <si>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</si>
  <si>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</si>
  <si>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</si>
  <si>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</si>
  <si>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</si>
  <si>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</si>
  <si>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</si>
  <si>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</si>
  <si>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</si>
  <si>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</si>
  <si>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</si>
  <si>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</si>
  <si>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</si>
  <si>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</si>
  <si>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</si>
  <si>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</si>
  <si>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</si>
  <si>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</si>
  <si>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</si>
  <si>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</si>
  <si>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</si>
  <si>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</si>
  <si>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</si>
  <si>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</si>
  <si>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</si>
  <si>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</si>
  <si>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</si>
  <si>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</si>
  <si>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</si>
  <si>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</si>
  <si>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</si>
  <si>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</si>
  <si>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</si>
  <si>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</si>
  <si>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</si>
  <si>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</si>
  <si>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</si>
  <si>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</si>
  <si>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</si>
  <si>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</si>
  <si>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</si>
  <si>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</si>
  <si>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</si>
  <si>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</si>
  <si>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</si>
  <si>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</si>
  <si>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</si>
  <si>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</si>
  <si>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</si>
  <si>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</si>
  <si>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</si>
  <si>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</si>
  <si>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</si>
  <si>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</si>
  <si>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</si>
  <si>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</si>
  <si>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</si>
  <si>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</si>
  <si>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</si>
  <si>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</si>
  <si>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</si>
  <si>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</si>
  <si>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</si>
  <si>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</si>
  <si>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</si>
  <si>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</si>
  <si>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</si>
  <si>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</si>
  <si>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</si>
  <si>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</si>
  <si>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</si>
  <si>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</si>
  <si>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</si>
  <si>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</si>
  <si>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</si>
  <si>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</si>
  <si>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</si>
  <si>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</si>
  <si>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</si>
  <si>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</si>
  <si>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</si>
  <si>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</si>
  <si>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</si>
  <si>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</si>
  <si>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</si>
  <si>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</si>
  <si>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</si>
  <si>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</si>
  <si>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</si>
  <si>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</si>
  <si>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</si>
  <si>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</si>
  <si>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</si>
  <si>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</si>
  <si>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</si>
  <si>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</si>
  <si>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</si>
  <si>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</si>
  <si>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</si>
  <si>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</si>
  <si>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</si>
  <si>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</si>
  <si>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</si>
  <si>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</si>
  <si>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</si>
  <si>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</si>
  <si>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</si>
  <si>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</si>
  <si>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</si>
  <si>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</si>
  <si>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</si>
  <si>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</si>
  <si>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</si>
  <si>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</si>
  <si>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</si>
  <si>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</si>
  <si>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</si>
  <si>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</si>
  <si>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</si>
  <si>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</si>
  <si>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</si>
  <si>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</si>
  <si>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</si>
  <si>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</si>
  <si>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</si>
  <si>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</si>
  <si>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</si>
  <si>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</si>
  <si>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</si>
  <si>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</si>
  <si>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</si>
  <si>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</si>
  <si>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</si>
  <si>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</si>
  <si>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</si>
  <si>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</si>
  <si>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</si>
  <si>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</si>
  <si>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</si>
  <si>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</si>
  <si>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</si>
  <si>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</si>
  <si>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</si>
  <si>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</si>
  <si>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</si>
  <si>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</si>
  <si>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</si>
  <si>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</si>
  <si>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</si>
  <si>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</si>
  <si>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</si>
  <si>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</si>
  <si>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</si>
  <si>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</si>
  <si>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</si>
  <si>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</si>
  <si>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</si>
  <si>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</si>
  <si>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</si>
  <si>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</si>
  <si>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</si>
  <si>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</si>
  <si>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</si>
  <si>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</si>
  <si>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</si>
  <si>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</si>
  <si>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</si>
  <si>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</si>
  <si>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</si>
  <si>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</si>
  <si>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</si>
  <si>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</si>
  <si>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</si>
  <si>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</si>
  <si>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</si>
  <si>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</si>
  <si>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</si>
  <si>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</si>
  <si>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</si>
  <si>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</si>
  <si>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</si>
  <si>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</si>
  <si>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</si>
  <si>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</si>
  <si>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</si>
  <si>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</si>
  <si>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</si>
  <si>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</si>
  <si>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</si>
  <si>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</si>
  <si>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</si>
  <si>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</si>
  <si>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</si>
  <si>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</si>
  <si>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</si>
  <si>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</si>
  <si>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</si>
  <si>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</si>
  <si>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</si>
  <si>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</si>
  <si>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</si>
  <si>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</si>
  <si>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</si>
  <si>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</si>
  <si>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</si>
  <si>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</si>
  <si>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</si>
  <si>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</si>
  <si>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</si>
  <si>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</si>
  <si>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</si>
  <si>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</si>
  <si>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</si>
  <si>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</si>
  <si>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</si>
  <si>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</si>
  <si>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</si>
  <si>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</si>
  <si>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</si>
  <si>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</si>
  <si>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</si>
  <si>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</si>
  <si>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</si>
  <si>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</si>
  <si>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</si>
  <si>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</si>
  <si>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</si>
  <si>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</si>
  <si>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</si>
  <si>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</si>
  <si>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</si>
  <si>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</si>
  <si>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</si>
  <si>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</si>
  <si>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</si>
  <si>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</si>
  <si>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</si>
  <si>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</si>
  <si>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</si>
  <si>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</si>
  <si>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</si>
  <si>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</si>
  <si>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</si>
  <si>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</si>
  <si>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</si>
  <si>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</si>
  <si>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</si>
  <si>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</si>
  <si>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</si>
  <si>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</si>
  <si>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</si>
  <si>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</si>
  <si>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</si>
  <si>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</si>
  <si>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</si>
  <si>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</si>
  <si>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</si>
  <si>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</si>
  <si>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</si>
  <si>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</si>
  <si>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</si>
  <si>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</si>
  <si>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</si>
  <si>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</si>
  <si>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</si>
  <si>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</si>
  <si>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</si>
  <si>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</si>
  <si>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</si>
  <si>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</si>
  <si>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</si>
  <si>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</si>
  <si>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</si>
  <si>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</si>
  <si>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</si>
  <si>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</si>
  <si>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</si>
  <si>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</si>
  <si>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</si>
  <si>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</si>
  <si>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</si>
  <si>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</si>
  <si>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</si>
  <si>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</si>
  <si>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</si>
  <si>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</si>
  <si>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</si>
  <si>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</si>
  <si>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</si>
  <si>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</si>
  <si>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</si>
  <si>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</si>
  <si>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</si>
  <si>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</si>
  <si>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</si>
  <si>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</si>
  <si>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</si>
  <si>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</si>
  <si>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</si>
  <si>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</si>
  <si>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</si>
  <si>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</si>
  <si>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</si>
  <si>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</si>
  <si>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</si>
  <si>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</si>
  <si>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</si>
  <si>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</si>
  <si>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</si>
  <si>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</si>
  <si>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</si>
  <si>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</si>
  <si>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</si>
  <si>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</si>
  <si>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</si>
  <si>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</si>
  <si>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</si>
  <si>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</si>
  <si>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</si>
  <si>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</si>
  <si>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</si>
  <si>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</si>
  <si>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</si>
  <si>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</si>
  <si>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</si>
  <si>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</si>
  <si>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</si>
  <si>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</si>
  <si>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</si>
  <si>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</si>
  <si>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</si>
  <si>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</si>
  <si>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</si>
  <si>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</si>
  <si>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</si>
  <si>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</si>
  <si>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</si>
  <si>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</si>
  <si>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</si>
  <si>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</si>
  <si>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</si>
  <si>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</si>
  <si>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</si>
  <si>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</si>
  <si>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</si>
  <si>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</si>
  <si>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</si>
  <si>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</si>
  <si>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</si>
  <si>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</si>
  <si>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</si>
  <si>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</si>
  <si>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</si>
  <si>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</si>
  <si>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</si>
  <si>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</si>
  <si>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</si>
  <si>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</si>
  <si>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</si>
  <si>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</si>
  <si>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</si>
  <si>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</si>
  <si>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</si>
  <si>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</si>
  <si>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</si>
  <si>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</si>
  <si>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</si>
  <si>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</si>
  <si>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</si>
  <si>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</si>
  <si>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</si>
  <si>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</si>
  <si>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</si>
  <si>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</si>
  <si>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</si>
  <si>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</si>
  <si>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</si>
  <si>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</si>
  <si>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</si>
  <si>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</si>
  <si>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</si>
  <si>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</si>
  <si>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</si>
  <si>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</si>
  <si>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</si>
  <si>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</si>
  <si>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</si>
  <si>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</si>
  <si>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</si>
  <si>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</si>
  <si>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</si>
  <si>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</si>
  <si>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</si>
  <si>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</si>
  <si>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</si>
  <si>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</si>
  <si>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</si>
  <si>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</si>
  <si>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</si>
  <si>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</si>
  <si>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</si>
  <si>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</si>
  <si>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</si>
  <si>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</si>
  <si>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</si>
  <si>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</si>
  <si>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</si>
  <si>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</si>
  <si>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</si>
  <si>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</si>
  <si>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</si>
  <si>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</si>
  <si>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</si>
  <si>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</si>
  <si>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</si>
  <si>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</si>
  <si>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</si>
  <si>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</si>
  <si>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</si>
  <si>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</si>
  <si>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</si>
  <si>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</si>
  <si>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</si>
  <si>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</si>
  <si>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</si>
  <si>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</si>
  <si>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</si>
  <si>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</si>
  <si>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</si>
  <si>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</si>
  <si>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</si>
  <si>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</si>
  <si>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</si>
  <si>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</si>
  <si>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</si>
  <si>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</si>
  <si>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</si>
  <si>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</si>
  <si>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</si>
  <si>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</si>
  <si>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</si>
  <si>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</si>
  <si>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</si>
  <si>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</si>
  <si>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</si>
  <si>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</si>
  <si>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</si>
  <si>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</si>
  <si>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</si>
  <si>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</si>
  <si>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</si>
  <si>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</si>
  <si>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</si>
  <si>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</si>
  <si>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</si>
  <si>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</si>
  <si>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</si>
  <si>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</si>
  <si>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</si>
  <si>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</si>
  <si>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</si>
  <si>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</si>
  <si>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</si>
  <si>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</si>
  <si>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</si>
  <si>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</si>
  <si>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</si>
  <si>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</si>
  <si>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</si>
  <si>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</si>
  <si>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</si>
  <si>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</si>
  <si>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</si>
  <si>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</si>
  <si>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</si>
  <si>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</si>
  <si>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</si>
  <si>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</si>
  <si>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</si>
  <si>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</si>
  <si>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</si>
  <si>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</si>
  <si>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</si>
  <si>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</si>
  <si>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</si>
  <si>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</si>
  <si>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</si>
  <si>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</si>
  <si>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</si>
  <si>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</si>
  <si>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</si>
  <si>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</si>
  <si>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</si>
  <si>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</si>
  <si>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</si>
  <si>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</si>
  <si>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</si>
  <si>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</si>
  <si>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</si>
  <si>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</si>
  <si>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</si>
  <si>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</si>
  <si>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</si>
  <si>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</si>
  <si>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</si>
  <si>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</si>
  <si>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</si>
  <si>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</si>
  <si>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</si>
  <si>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</si>
  <si>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</si>
  <si>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</si>
  <si>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</si>
  <si>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</si>
  <si>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</si>
  <si>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</si>
  <si>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</si>
  <si>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</si>
  <si>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</si>
  <si>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</si>
  <si>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</si>
  <si>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</si>
  <si>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</si>
  <si>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</si>
  <si>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</si>
  <si>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</si>
  <si>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</si>
  <si>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</si>
  <si>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</si>
  <si>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</si>
  <si>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</si>
  <si>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</si>
  <si>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</si>
  <si>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</si>
  <si>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</si>
  <si>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</si>
  <si>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</si>
  <si>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</si>
  <si>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</si>
  <si>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</si>
  <si>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</si>
  <si>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</si>
  <si>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</si>
  <si>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</si>
  <si>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</si>
  <si>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</si>
  <si>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</si>
  <si>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</si>
  <si>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</si>
  <si>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</si>
  <si>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</si>
  <si>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</si>
  <si>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</si>
  <si>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</si>
  <si>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</si>
  <si>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</si>
  <si>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</si>
  <si>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</si>
  <si>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</si>
  <si>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</si>
  <si>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</si>
  <si>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</si>
  <si>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</si>
  <si>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</si>
  <si>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</si>
  <si>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</si>
  <si>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</si>
  <si>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</si>
  <si>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</si>
  <si>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</si>
  <si>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</si>
  <si>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</si>
  <si>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</si>
  <si>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</si>
  <si>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</si>
  <si>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</si>
  <si>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</si>
  <si>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</si>
  <si>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</si>
  <si>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</si>
  <si>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</si>
  <si>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</si>
  <si>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</si>
  <si>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</si>
  <si>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</si>
  <si>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</si>
  <si>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</si>
  <si>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</si>
  <si>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</si>
  <si>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</si>
  <si>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</si>
  <si>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</si>
  <si>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</si>
  <si>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</si>
  <si>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</si>
  <si>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</si>
  <si>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</si>
  <si>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</si>
  <si>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</si>
  <si>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</si>
  <si>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</si>
  <si>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</si>
  <si>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</si>
  <si>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</si>
  <si>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</si>
  <si>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</si>
  <si>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</si>
  <si>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</si>
  <si>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</si>
  <si>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</si>
  <si>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</si>
  <si>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</si>
  <si>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</si>
  <si>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</si>
  <si>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</si>
  <si>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</si>
  <si>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</si>
  <si>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</si>
  <si>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</si>
  <si>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</si>
  <si>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</si>
  <si>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</si>
  <si>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</si>
  <si>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</si>
  <si>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</si>
  <si>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</si>
  <si>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</si>
  <si>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</si>
  <si>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</si>
  <si>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</si>
  <si>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</si>
  <si>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</si>
  <si>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</si>
  <si>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</si>
  <si>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</si>
  <si>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</si>
  <si>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</si>
  <si>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</si>
  <si>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</si>
  <si>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</si>
  <si>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</si>
  <si>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</si>
  <si>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</si>
  <si>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</si>
  <si>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</si>
  <si>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</si>
  <si>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</si>
  <si>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</si>
  <si>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</si>
  <si>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</si>
  <si>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</si>
  <si>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</si>
  <si>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</si>
  <si>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</si>
  <si>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</si>
  <si>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</si>
  <si>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</si>
  <si>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</si>
  <si>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</si>
  <si>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</si>
  <si>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</si>
  <si>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</si>
  <si>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</si>
  <si>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</si>
  <si>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</si>
  <si>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</si>
  <si>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</si>
  <si>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</si>
  <si>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</si>
  <si>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</si>
  <si>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</si>
  <si>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</si>
  <si>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</si>
  <si>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</si>
  <si>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</si>
  <si>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</si>
  <si>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</si>
  <si>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</si>
  <si>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</si>
  <si>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</si>
  <si>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</si>
  <si>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</si>
  <si>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</si>
  <si>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</si>
  <si>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</si>
  <si>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</si>
  <si>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</si>
  <si>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</si>
  <si>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</si>
  <si>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</si>
  <si>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</si>
  <si>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</si>
  <si>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</si>
  <si>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</si>
  <si>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</si>
  <si>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</si>
  <si>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</si>
  <si>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</si>
  <si>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</si>
  <si>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</si>
  <si>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</si>
  <si>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</si>
  <si>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</si>
  <si>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</si>
  <si>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</si>
  <si>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</si>
  <si>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</si>
  <si>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</si>
  <si>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</si>
  <si>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</si>
  <si>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</si>
  <si>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</si>
  <si>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</si>
  <si>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</si>
  <si>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</si>
  <si>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</si>
  <si>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</si>
  <si>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</si>
  <si>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</si>
  <si>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</si>
  <si>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</si>
  <si>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</si>
  <si>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</si>
  <si>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</si>
  <si>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</si>
  <si>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</si>
  <si>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</si>
  <si>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</si>
  <si>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</si>
  <si>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</si>
  <si>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</si>
  <si>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</si>
  <si>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</si>
  <si>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</si>
  <si>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</si>
  <si>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</si>
  <si>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</si>
  <si>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</si>
  <si>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</si>
  <si>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</si>
  <si>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</si>
  <si>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</si>
  <si>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</si>
  <si>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</si>
  <si>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</si>
  <si>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</si>
  <si>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</si>
  <si>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</si>
  <si>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</si>
  <si>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</si>
  <si>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</si>
  <si>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</si>
  <si>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</si>
  <si>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</si>
  <si>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</si>
  <si>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</si>
  <si>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</si>
  <si>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</si>
  <si>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</si>
  <si>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</si>
  <si>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</si>
  <si>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</si>
  <si>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</si>
  <si>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</si>
  <si>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</si>
  <si>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</si>
  <si>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</si>
  <si>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</si>
  <si>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</si>
  <si>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</si>
  <si>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</si>
  <si>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</si>
  <si>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</si>
  <si>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</si>
  <si>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</si>
  <si>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</si>
  <si>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</si>
  <si>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</si>
  <si>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</si>
  <si>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</si>
  <si>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</si>
  <si>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</si>
  <si>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</si>
  <si>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</si>
  <si>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</si>
  <si>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</si>
  <si>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</si>
  <si>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</si>
  <si>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</si>
  <si>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</si>
  <si>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</si>
  <si>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</si>
  <si>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</si>
  <si>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</si>
  <si>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</si>
  <si>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</si>
  <si>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</si>
  <si>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</si>
  <si>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</si>
  <si>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</si>
  <si>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</si>
  <si>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</si>
  <si>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</si>
  <si>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</si>
  <si>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</si>
  <si>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</si>
  <si>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</si>
  <si>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</si>
  <si>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</si>
  <si>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</si>
  <si>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</si>
  <si>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</si>
  <si>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</si>
  <si>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</si>
  <si>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</si>
  <si>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</si>
  <si>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</si>
  <si>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</si>
  <si>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</si>
  <si>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</si>
  <si>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</si>
  <si>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</si>
  <si>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</si>
  <si>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</si>
  <si>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</si>
  <si>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</si>
  <si>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</si>
  <si>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</si>
  <si>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</si>
  <si>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</si>
  <si>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</si>
  <si>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</si>
  <si>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</si>
  <si>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</si>
  <si>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</si>
  <si>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</si>
  <si>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</si>
  <si>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</si>
  <si>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</si>
  <si>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</si>
  <si>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</si>
  <si>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</si>
  <si>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</si>
  <si>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</si>
  <si>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</si>
  <si>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</si>
  <si>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</si>
  <si>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</si>
  <si>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</si>
  <si>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</si>
  <si>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</si>
  <si>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</si>
  <si>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</si>
  <si>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</si>
  <si>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</si>
  <si>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</si>
  <si>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</si>
  <si>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</si>
  <si>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</si>
  <si>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</si>
  <si>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</si>
  <si>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</si>
  <si>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</si>
  <si>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</si>
  <si>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</si>
  <si>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</si>
  <si>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</si>
  <si>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</si>
  <si>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</si>
  <si>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</si>
  <si>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</si>
  <si>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</si>
  <si>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</si>
  <si>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</si>
  <si>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</si>
  <si>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</si>
  <si>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</si>
  <si>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</si>
  <si>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</si>
  <si>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</si>
  <si>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</si>
  <si>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</si>
  <si>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</si>
  <si>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</si>
  <si>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</si>
  <si>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</si>
  <si>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</si>
  <si>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</si>
  <si>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</si>
  <si>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</si>
  <si>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</si>
  <si>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</si>
  <si>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</si>
  <si>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</si>
  <si>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</si>
  <si>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</si>
  <si>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</si>
  <si>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</si>
  <si>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</si>
  <si>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</si>
  <si>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</si>
  <si>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</si>
  <si>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</si>
  <si>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</si>
  <si>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</si>
  <si>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</si>
  <si>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</si>
  <si>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</si>
  <si>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</si>
  <si>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</si>
  <si>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</si>
  <si>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</si>
  <si>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</si>
  <si>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</si>
  <si>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</si>
  <si>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</si>
  <si>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</si>
  <si>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</si>
  <si>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</si>
  <si>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</si>
  <si>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</si>
  <si>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</si>
  <si>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</si>
  <si>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</si>
  <si>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</si>
  <si>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</si>
  <si>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</si>
  <si>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</si>
  <si>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</si>
  <si>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</si>
  <si>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</si>
  <si>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</si>
  <si>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</si>
  <si>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</si>
  <si>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</si>
  <si>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</si>
  <si>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</si>
  <si>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</si>
  <si>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</si>
  <si>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</si>
  <si>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</si>
  <si>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</si>
  <si>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</si>
  <si>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</si>
  <si>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</si>
  <si>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</si>
  <si>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</si>
  <si>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</si>
  <si>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</si>
  <si>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</si>
  <si>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</si>
  <si>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</si>
  <si>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</si>
  <si>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</si>
  <si>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</si>
  <si>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</si>
  <si>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</si>
  <si>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</si>
  <si>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</si>
  <si>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</si>
  <si>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</si>
  <si>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</si>
  <si>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</si>
  <si>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</si>
  <si>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</si>
  <si>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</si>
  <si>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</si>
  <si>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</si>
  <si>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</si>
  <si>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</si>
  <si>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</si>
  <si>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</si>
  <si>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</si>
  <si>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</si>
  <si>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</si>
  <si>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</si>
  <si>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</si>
  <si>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</si>
  <si>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</si>
  <si>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</si>
  <si>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</si>
  <si>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</si>
  <si>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</si>
  <si>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</si>
  <si>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</si>
  <si>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</si>
  <si>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</si>
  <si>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</si>
  <si>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</si>
  <si>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</si>
  <si>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</si>
  <si>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</si>
  <si>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</si>
  <si>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</si>
  <si>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</si>
  <si>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</si>
  <si>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</si>
  <si>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</si>
  <si>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</si>
  <si>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</si>
  <si>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</si>
  <si>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</si>
  <si>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</si>
  <si>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</si>
  <si>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</si>
  <si>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</si>
  <si>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</si>
  <si>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</si>
  <si>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</si>
  <si>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</si>
  <si>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</si>
  <si>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</si>
  <si>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</si>
  <si>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</si>
  <si>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</si>
  <si>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</si>
  <si>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</si>
  <si>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</si>
  <si>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</si>
  <si>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</si>
  <si>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</si>
  <si>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</si>
  <si>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</si>
  <si>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</si>
  <si>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</si>
  <si>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</si>
  <si>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</si>
  <si>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</si>
  <si>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</si>
  <si>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</si>
  <si>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</si>
  <si>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</si>
  <si>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</si>
  <si>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</si>
  <si>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</si>
  <si>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</si>
  <si>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</si>
  <si>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</si>
  <si>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</si>
  <si>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</si>
  <si>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</si>
  <si>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</si>
  <si>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</si>
  <si>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</si>
  <si>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</si>
  <si>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</si>
  <si>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</si>
  <si>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</si>
  <si>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</si>
  <si>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</si>
  <si>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</si>
  <si>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</si>
  <si>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</si>
  <si>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</si>
  <si>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</si>
  <si>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</si>
  <si>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</si>
  <si>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</si>
  <si>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</si>
  <si>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</si>
  <si>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</si>
  <si>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</si>
  <si>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</si>
  <si>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</si>
  <si>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</si>
  <si>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</si>
  <si>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</si>
  <si>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</si>
  <si>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</si>
  <si>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</si>
  <si>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</si>
  <si>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</si>
  <si>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</si>
  <si>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</si>
  <si>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</si>
  <si>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</si>
  <si>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</si>
  <si>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</si>
  <si>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</si>
  <si>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</si>
  <si>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</si>
  <si>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</si>
  <si>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</si>
  <si>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</si>
  <si>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</si>
  <si>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</si>
  <si>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</si>
  <si>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</si>
  <si>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</si>
  <si>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</si>
  <si>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</si>
  <si>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</si>
  <si>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</si>
  <si>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</si>
  <si>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</si>
  <si>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</si>
  <si>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</si>
  <si>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</si>
  <si>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</si>
  <si>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</si>
  <si>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</si>
  <si>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</si>
  <si>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</si>
  <si>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</si>
  <si>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</si>
  <si>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</si>
  <si>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</si>
  <si>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</si>
  <si>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</si>
  <si>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</si>
  <si>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</si>
  <si>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</si>
  <si>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</si>
  <si>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</si>
  <si>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</si>
  <si>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</si>
  <si>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</si>
  <si>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</si>
  <si>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</si>
  <si>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</si>
  <si>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</si>
  <si>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</si>
  <si>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</si>
  <si>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</si>
  <si>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</si>
  <si>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</si>
  <si>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</si>
  <si>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</si>
  <si>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</si>
  <si>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</si>
  <si>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</si>
  <si>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</si>
  <si>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</si>
  <si>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</si>
  <si>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</si>
  <si>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</si>
  <si>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</si>
  <si>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</si>
  <si>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</si>
  <si>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</si>
  <si>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</si>
  <si>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</si>
  <si>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</si>
  <si>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</si>
  <si>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</si>
  <si>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</si>
  <si>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</si>
  <si>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</si>
  <si>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</si>
  <si>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</si>
  <si>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</si>
  <si>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</si>
  <si>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</si>
  <si>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</si>
  <si>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</si>
  <si>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</si>
  <si>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</si>
  <si>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</si>
  <si>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</si>
  <si>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</si>
  <si>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</si>
  <si>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</si>
  <si>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</si>
  <si>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</si>
  <si>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</si>
  <si>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</si>
  <si>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</si>
  <si>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</si>
  <si>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</si>
  <si>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</si>
  <si>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</si>
  <si>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</si>
  <si>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</si>
  <si>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</si>
  <si>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</si>
  <si>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</si>
  <si>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</si>
  <si>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</si>
  <si>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</si>
  <si>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</si>
  <si>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</si>
  <si>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</si>
  <si>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</si>
  <si>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</si>
  <si>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</si>
  <si>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</si>
  <si>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</si>
  <si>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</si>
  <si>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</si>
  <si>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</si>
  <si>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</si>
  <si>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</si>
  <si>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</si>
  <si>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</si>
  <si>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</si>
  <si>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</si>
  <si>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</si>
  <si>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</si>
  <si>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</si>
  <si>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</si>
  <si>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</si>
  <si>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</si>
  <si>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</si>
  <si>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</si>
  <si>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</si>
  <si>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</si>
  <si>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</si>
  <si>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</si>
  <si>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</si>
  <si>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</si>
  <si>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</si>
  <si>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</si>
  <si>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</si>
  <si>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</si>
  <si>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</si>
  <si>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</si>
  <si>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</si>
  <si>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</si>
  <si>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</si>
  <si>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</si>
  <si>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</si>
  <si>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</si>
  <si>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</si>
  <si>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</si>
  <si>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</si>
  <si>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</si>
  <si>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</si>
  <si>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</si>
  <si>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</si>
  <si>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</si>
  <si>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</si>
  <si>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</si>
  <si>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</si>
  <si>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</si>
  <si>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</si>
  <si>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</si>
  <si>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</si>
  <si>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</si>
  <si>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</si>
  <si>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</si>
  <si>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</si>
  <si>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</si>
  <si>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</si>
  <si>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</si>
  <si>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</si>
  <si>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</si>
  <si>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</si>
  <si>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</si>
  <si>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</si>
  <si>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</si>
  <si>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</si>
  <si>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</si>
  <si>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</si>
  <si>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</si>
  <si>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</si>
  <si>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</si>
  <si>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</si>
  <si>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</si>
  <si>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</si>
  <si>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</si>
  <si>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</si>
  <si>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</si>
  <si>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</si>
  <si>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</si>
  <si>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</si>
  <si>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</si>
  <si>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</si>
  <si>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</si>
  <si>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</si>
  <si>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</si>
  <si>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</si>
  <si>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</si>
  <si>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</si>
  <si>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</si>
  <si>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</si>
  <si>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</si>
  <si>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</si>
  <si>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</si>
  <si>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</si>
  <si>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</si>
  <si>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</si>
  <si>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</si>
  <si>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</si>
  <si>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</si>
  <si>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</si>
  <si>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</si>
  <si>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</si>
  <si>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</si>
  <si>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</si>
  <si>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</si>
  <si>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</si>
  <si>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</si>
  <si>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</si>
  <si>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</si>
  <si>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</si>
  <si>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</si>
  <si>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</si>
  <si>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</si>
  <si>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</si>
  <si>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</si>
  <si>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</si>
  <si>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</si>
  <si>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</si>
  <si>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</si>
  <si>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</si>
  <si>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</si>
  <si>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</si>
  <si>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</si>
  <si>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</si>
  <si>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</si>
  <si>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</si>
  <si>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</si>
  <si>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</si>
  <si>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</si>
  <si>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</si>
  <si>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</si>
  <si>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</si>
  <si>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</si>
  <si>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</si>
  <si>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</si>
  <si>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</si>
  <si>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</si>
  <si>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</si>
  <si>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</si>
  <si>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</si>
  <si>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</si>
  <si>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</si>
  <si>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</si>
  <si>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</si>
  <si>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</si>
  <si>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</si>
  <si>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</si>
  <si>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</si>
  <si>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</si>
  <si>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</si>
  <si>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</si>
  <si>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</si>
  <si>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</si>
  <si>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</si>
  <si>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</si>
  <si>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</si>
  <si>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</si>
  <si>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</si>
  <si>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</si>
  <si>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</si>
  <si>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</si>
  <si>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</si>
  <si>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</si>
  <si>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</si>
  <si>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</si>
  <si>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</si>
  <si>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</si>
  <si>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</si>
  <si>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</si>
  <si>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</si>
  <si>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</si>
  <si>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</si>
  <si>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</si>
  <si>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</si>
  <si>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</si>
  <si>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</si>
  <si>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</si>
  <si>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</si>
  <si>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</si>
  <si>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</si>
  <si>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</si>
  <si>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</si>
  <si>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</si>
  <si>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</si>
  <si>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</si>
  <si>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</si>
  <si>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</si>
  <si>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</si>
  <si>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</si>
  <si>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</si>
  <si>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</si>
  <si>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</si>
  <si>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</si>
  <si>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</si>
  <si>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</si>
  <si>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</si>
  <si>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</si>
  <si>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</si>
  <si>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</si>
  <si>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</si>
  <si>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</si>
  <si>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</si>
  <si>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</si>
  <si>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</si>
  <si>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</si>
  <si>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</si>
  <si>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</si>
  <si>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</si>
  <si>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</si>
  <si>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</si>
  <si>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</si>
  <si>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</si>
  <si>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</si>
  <si>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</si>
  <si>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</si>
  <si>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</si>
  <si>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</si>
  <si>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</si>
  <si>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</si>
  <si>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</si>
  <si>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</si>
  <si>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</si>
  <si>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</si>
  <si>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</si>
  <si>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</si>
  <si>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</si>
  <si>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</si>
  <si>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</si>
  <si>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</si>
  <si>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</si>
  <si>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</si>
  <si>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</si>
  <si>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</si>
  <si>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</si>
  <si>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</si>
  <si>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</si>
  <si>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</si>
  <si>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</si>
  <si>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</si>
  <si>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</si>
  <si>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</si>
  <si>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</si>
  <si>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</si>
  <si>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</si>
  <si>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</si>
  <si>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</si>
  <si>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</si>
  <si>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</si>
  <si>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</si>
  <si>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</si>
  <si>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</si>
  <si>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</si>
  <si>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</si>
  <si>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</si>
  <si>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</si>
  <si>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</si>
  <si>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</si>
  <si>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</si>
  <si>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</si>
  <si>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</si>
  <si>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</si>
  <si>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</si>
  <si>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</si>
  <si>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</si>
  <si>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</si>
  <si>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</si>
  <si>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</si>
  <si>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</si>
  <si>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</si>
  <si>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</si>
  <si>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</si>
  <si>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</si>
  <si>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</si>
  <si>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</si>
  <si>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</si>
  <si>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</si>
  <si>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</si>
  <si>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</si>
  <si>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</si>
  <si>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</si>
  <si>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</si>
  <si>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</si>
  <si>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</si>
  <si>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</si>
  <si>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</si>
  <si>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</si>
  <si>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</si>
  <si>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</si>
  <si>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</si>
  <si>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</si>
  <si>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</si>
  <si>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</si>
  <si>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</si>
  <si>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</si>
  <si>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</si>
  <si>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</si>
  <si>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</si>
  <si>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</si>
  <si>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</si>
  <si>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</si>
  <si>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</si>
  <si>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</si>
  <si>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</si>
  <si>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</si>
  <si>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</si>
  <si>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</si>
  <si>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</si>
  <si>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</si>
  <si>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</si>
  <si>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</si>
  <si>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</si>
  <si>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</si>
  <si>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</si>
  <si>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</si>
  <si>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</si>
  <si>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</si>
  <si>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</si>
  <si>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</si>
  <si>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</si>
  <si>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</si>
  <si>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</si>
  <si>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</si>
  <si>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</si>
  <si>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</si>
  <si>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</si>
  <si>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</si>
  <si>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</si>
  <si>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</si>
  <si>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</si>
  <si>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</si>
  <si>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</si>
  <si>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</si>
  <si>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</si>
  <si>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</si>
  <si>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</si>
  <si>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</si>
  <si>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</si>
  <si>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</si>
  <si>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</si>
  <si>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</si>
  <si>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</si>
  <si>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</si>
  <si>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</si>
  <si>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</si>
  <si>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</si>
  <si>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</si>
  <si>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</si>
  <si>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</si>
  <si>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</si>
  <si>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</si>
  <si>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</si>
  <si>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</si>
  <si>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</si>
  <si>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</si>
  <si>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</si>
  <si>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</si>
  <si>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</si>
  <si>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</si>
  <si>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</si>
  <si>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</si>
  <si>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</si>
  <si>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</si>
  <si>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</si>
  <si>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</si>
  <si>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</si>
  <si>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</si>
  <si>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</si>
  <si>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</si>
  <si>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</si>
  <si>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</si>
  <si>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</si>
  <si>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</si>
  <si>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</si>
  <si>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</si>
  <si>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</si>
  <si>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</si>
  <si>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</si>
  <si>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</si>
  <si>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</si>
  <si>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</si>
  <si>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</si>
  <si>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</si>
  <si>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</si>
  <si>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</si>
  <si>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</si>
  <si>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</si>
  <si>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</si>
  <si>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</si>
  <si>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</si>
  <si>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</si>
  <si>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</si>
  <si>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</si>
  <si>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</si>
  <si>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</si>
  <si>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</si>
  <si>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</si>
  <si>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</si>
  <si>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</si>
  <si>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</si>
  <si>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</si>
  <si>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</si>
  <si>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</si>
  <si>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</si>
  <si>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</si>
  <si>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</si>
  <si>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</si>
  <si>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</si>
  <si>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</si>
  <si>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</si>
  <si>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</si>
  <si>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</si>
  <si>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</si>
  <si>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</si>
  <si>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</si>
  <si>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</si>
  <si>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</si>
  <si>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</si>
  <si>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</si>
  <si>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</si>
  <si>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</si>
  <si>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</si>
  <si>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</si>
  <si>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</si>
  <si>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</si>
  <si>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</si>
  <si>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</si>
  <si>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</si>
  <si>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</si>
  <si>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</si>
  <si>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</si>
  <si>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</si>
  <si>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</si>
  <si>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</si>
  <si>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</si>
  <si>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</si>
  <si>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</si>
  <si>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</si>
  <si>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</si>
  <si>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</si>
  <si>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</si>
  <si>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</si>
  <si>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</si>
  <si>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</si>
  <si>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</si>
  <si>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</si>
  <si>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</si>
  <si>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</si>
  <si>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</si>
  <si>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</si>
  <si>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</si>
  <si>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</si>
  <si>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</si>
  <si>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</si>
  <si>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</si>
  <si>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</si>
  <si>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</si>
  <si>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</si>
  <si>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</si>
  <si>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</si>
  <si>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</si>
  <si>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</si>
  <si>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</si>
  <si>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</si>
  <si>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</si>
  <si>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</si>
  <si>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</si>
  <si>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</si>
  <si>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</si>
  <si>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</si>
  <si>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</si>
  <si>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</si>
  <si>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</si>
  <si>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</si>
  <si>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</si>
  <si>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</si>
  <si>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</si>
  <si>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</si>
  <si>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</si>
  <si>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</si>
  <si>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</si>
  <si>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</si>
  <si>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</si>
  <si>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</si>
  <si>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</si>
  <si>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</si>
  <si>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</si>
  <si>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</si>
  <si>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</si>
  <si>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</si>
  <si>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</si>
  <si>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</si>
  <si>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</si>
  <si>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</si>
  <si>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</si>
  <si>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</si>
  <si>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</si>
  <si>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</si>
  <si>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</si>
  <si>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</si>
  <si>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</si>
  <si>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</si>
  <si>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</si>
  <si>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</si>
  <si>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</si>
  <si>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</si>
  <si>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</si>
  <si>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</si>
  <si>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</si>
  <si>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</si>
  <si>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</si>
  <si>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</si>
  <si>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</si>
  <si>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</si>
  <si>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</si>
  <si>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</si>
  <si>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</si>
  <si>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</si>
  <si>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</si>
  <si>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</si>
  <si>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</si>
  <si>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</si>
  <si>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</si>
  <si>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</si>
  <si>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</si>
  <si>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</si>
  <si>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</si>
  <si>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</si>
  <si>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</si>
  <si>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</si>
  <si>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</si>
  <si>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</si>
  <si>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</si>
  <si>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</si>
  <si>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</si>
  <si>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</si>
  <si>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</si>
  <si>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</si>
  <si>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</si>
  <si>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</si>
  <si>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</si>
  <si>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</si>
  <si>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</si>
  <si>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</si>
  <si>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</si>
  <si>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</si>
  <si>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</si>
  <si>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</si>
  <si>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</si>
  <si>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</si>
  <si>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</si>
  <si>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</si>
  <si>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</si>
  <si>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</si>
  <si>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</si>
  <si>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</si>
  <si>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</si>
  <si>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</si>
  <si>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</si>
  <si>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</si>
  <si>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</si>
  <si>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</si>
  <si>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</si>
  <si>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</si>
  <si>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</si>
  <si>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</si>
  <si>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</si>
  <si>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</si>
  <si>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</si>
  <si>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</si>
  <si>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</si>
  <si>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</si>
  <si>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</si>
  <si>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</si>
  <si>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</si>
  <si>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</si>
  <si>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</si>
  <si>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</si>
  <si>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</si>
  <si>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</si>
  <si>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</si>
  <si>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</si>
  <si>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</si>
  <si>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</si>
  <si>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</si>
  <si>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</si>
  <si>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</si>
  <si>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</si>
  <si>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</si>
  <si>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</si>
  <si>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</si>
  <si>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</si>
  <si>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</si>
  <si>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</si>
  <si>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</si>
  <si>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</si>
  <si>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</si>
  <si>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</si>
  <si>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</si>
  <si>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</si>
  <si>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</si>
  <si>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</si>
  <si>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</si>
  <si>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</si>
  <si>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</si>
  <si>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</si>
  <si>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</si>
  <si>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</si>
  <si>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</si>
  <si>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</si>
  <si>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</si>
  <si>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</si>
  <si>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</si>
  <si>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</si>
  <si>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</si>
  <si>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</si>
  <si>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</si>
  <si>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</si>
  <si>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</si>
  <si>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</si>
  <si>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</si>
  <si>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</si>
  <si>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</si>
  <si>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</si>
  <si>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</si>
  <si>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</si>
  <si>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</si>
  <si>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</si>
  <si>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</si>
  <si>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</si>
  <si>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</si>
  <si>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</si>
  <si>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</si>
  <si>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</si>
  <si>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</si>
  <si>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</si>
  <si>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</si>
  <si>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</si>
  <si>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</si>
  <si>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</si>
  <si>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</si>
  <si>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</si>
  <si>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</si>
  <si>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</si>
  <si>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</si>
  <si>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</si>
  <si>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</si>
  <si>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</si>
  <si>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</si>
  <si>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</si>
  <si>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</si>
  <si>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</si>
  <si>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</si>
  <si>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</si>
  <si>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</si>
  <si>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</si>
  <si>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</si>
  <si>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</si>
  <si>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</si>
  <si>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</si>
  <si>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</si>
  <si>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</si>
  <si>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</si>
  <si>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</si>
  <si>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</si>
  <si>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</si>
  <si>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</si>
  <si>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</si>
  <si>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</si>
  <si>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</si>
  <si>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</si>
  <si>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</si>
  <si>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</si>
  <si>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</si>
  <si>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</si>
  <si>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</si>
  <si>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</si>
  <si>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</si>
  <si>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</si>
  <si>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</si>
  <si>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</si>
  <si>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</si>
  <si>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</si>
  <si>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</si>
  <si>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</si>
  <si>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</si>
  <si>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</si>
  <si>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</si>
  <si>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</si>
  <si>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</si>
  <si>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</si>
  <si>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</si>
  <si>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</si>
  <si>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</si>
  <si>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</si>
  <si>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</si>
  <si>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</si>
  <si>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</si>
  <si>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</si>
  <si>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</si>
  <si>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</si>
  <si>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</si>
  <si>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</si>
  <si>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</si>
  <si>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</si>
  <si>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</si>
  <si>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</si>
  <si>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</si>
  <si>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</si>
  <si>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</si>
  <si>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</si>
  <si>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</si>
  <si>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</si>
  <si>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</si>
  <si>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</si>
  <si>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</si>
  <si>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</si>
  <si>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</si>
  <si>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</si>
  <si>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</si>
  <si>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</si>
  <si>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</si>
  <si>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</si>
  <si>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</si>
  <si>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</si>
  <si>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</si>
  <si>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</si>
  <si>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</si>
  <si>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</si>
  <si>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</si>
  <si>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</si>
  <si>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</si>
  <si>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</si>
  <si>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</si>
  <si>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</si>
  <si>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</si>
  <si>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</si>
  <si>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</si>
  <si>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</si>
  <si>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</si>
  <si>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</si>
  <si>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</si>
  <si>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</si>
  <si>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</si>
  <si>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</si>
  <si>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</si>
  <si>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</si>
  <si>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</si>
  <si>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</si>
  <si>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</si>
  <si>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</si>
  <si>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</si>
  <si>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</si>
  <si>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</si>
  <si>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</si>
  <si>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</si>
  <si>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</si>
  <si>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</si>
  <si>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</si>
  <si>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</si>
  <si>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</si>
  <si>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</si>
  <si>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</si>
  <si>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</si>
  <si>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</si>
  <si>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</si>
  <si>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</si>
  <si>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</si>
  <si>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</si>
  <si>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</si>
  <si>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</si>
  <si>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</si>
  <si>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</si>
  <si>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</si>
  <si>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</si>
  <si>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</si>
  <si>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</si>
  <si>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</si>
  <si>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</si>
  <si>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</si>
  <si>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</si>
  <si>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</si>
  <si>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</si>
  <si>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</si>
  <si>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</si>
  <si>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</si>
  <si>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</si>
  <si>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</si>
  <si>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</si>
  <si>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</si>
  <si>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</si>
  <si>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</si>
  <si>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</si>
  <si>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</si>
  <si>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</si>
  <si>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</si>
  <si>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</si>
  <si>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</si>
  <si>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</si>
  <si>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</si>
  <si>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</si>
  <si>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</si>
  <si>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</si>
  <si>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</si>
  <si>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</si>
  <si>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</si>
  <si>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</si>
  <si>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</si>
  <si>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</si>
  <si>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</si>
  <si>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</si>
  <si>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</si>
  <si>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</si>
  <si>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</si>
  <si>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</si>
  <si>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</si>
  <si>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</si>
  <si>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</si>
  <si>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</si>
  <si>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</si>
  <si>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</si>
  <si>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</si>
  <si>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</si>
  <si>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</si>
  <si>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</si>
  <si>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</si>
  <si>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</si>
  <si>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</si>
  <si>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</si>
  <si>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</si>
  <si>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</si>
  <si>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</si>
  <si>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</si>
  <si>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</si>
  <si>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</si>
  <si>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</si>
  <si>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</si>
  <si>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</si>
  <si>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</si>
  <si>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</si>
  <si>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</si>
  <si>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</si>
  <si>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</si>
  <si>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</si>
  <si>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</si>
  <si>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</si>
  <si>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</si>
  <si>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</si>
  <si>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</si>
  <si>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</si>
  <si>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</si>
  <si>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</si>
  <si>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</si>
  <si>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</si>
  <si>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</si>
  <si>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</si>
  <si>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</si>
  <si>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</si>
  <si>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</si>
  <si>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</si>
  <si>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</si>
  <si>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</si>
  <si>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</si>
  <si>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</si>
  <si>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</si>
  <si>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</si>
  <si>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</si>
  <si>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</si>
  <si>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</si>
  <si>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</si>
  <si>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</si>
  <si>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</si>
  <si>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</si>
  <si>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</si>
  <si>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</si>
  <si>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</si>
  <si>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</si>
  <si>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</si>
  <si>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</si>
  <si>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</si>
  <si>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</si>
  <si>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</si>
  <si>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</si>
  <si>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</si>
  <si>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</si>
  <si>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</si>
  <si>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</si>
  <si>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</si>
  <si>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</si>
  <si>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</si>
  <si>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</si>
  <si>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</si>
  <si>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</si>
  <si>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</si>
  <si>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</si>
  <si>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</si>
  <si>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</si>
  <si>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</si>
  <si>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</si>
  <si>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</si>
  <si>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</si>
  <si>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</si>
  <si>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</si>
  <si>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</si>
  <si>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</si>
  <si>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</si>
  <si>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</si>
  <si>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</si>
  <si>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</si>
  <si>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</si>
  <si>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</si>
  <si>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</si>
  <si>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</si>
  <si>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</si>
  <si>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</si>
  <si>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</si>
  <si>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</si>
  <si>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</si>
  <si>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</si>
  <si>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</si>
  <si>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</si>
  <si>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</si>
  <si>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</si>
  <si>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</si>
  <si>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</si>
  <si>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</si>
  <si>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</si>
  <si>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</si>
  <si>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</si>
  <si>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</si>
  <si>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</si>
  <si>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</si>
  <si>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</si>
  <si>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</si>
  <si>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</si>
  <si>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</si>
  <si>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</si>
  <si>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</si>
  <si>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</si>
  <si>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</si>
  <si>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</si>
  <si>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</si>
  <si>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</si>
  <si>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</si>
  <si>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</si>
  <si>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</si>
  <si>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</si>
  <si>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</si>
  <si>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</si>
  <si>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</si>
  <si>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</si>
  <si>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</si>
  <si>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</si>
  <si>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</si>
  <si>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</si>
  <si>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</si>
  <si>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</si>
  <si>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</si>
  <si>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</si>
  <si>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</si>
  <si>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</si>
  <si>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</si>
  <si>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</si>
  <si>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</si>
  <si>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</si>
  <si>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</si>
  <si>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</si>
  <si>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</si>
  <si>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</si>
  <si>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</si>
  <si>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</si>
  <si>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</si>
  <si>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</si>
  <si>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</si>
  <si>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</si>
  <si>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</si>
  <si>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</si>
  <si>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</si>
  <si>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</si>
  <si>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</si>
  <si>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</si>
  <si>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</si>
  <si>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</si>
  <si>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</si>
  <si>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</si>
  <si>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</si>
  <si>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</si>
  <si>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</si>
  <si>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</si>
  <si>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</si>
  <si>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</si>
  <si>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</si>
  <si>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</si>
  <si>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</si>
  <si>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</si>
  <si>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</si>
  <si>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</si>
  <si>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</si>
  <si>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</si>
  <si>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</si>
  <si>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</si>
  <si>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</si>
  <si>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</si>
  <si>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</si>
  <si>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</si>
  <si>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</si>
  <si>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</si>
  <si>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</si>
  <si>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</si>
  <si>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</si>
  <si>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</si>
  <si>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</si>
  <si>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</si>
  <si>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</si>
  <si>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</si>
  <si>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</si>
  <si>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</si>
  <si>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</si>
  <si>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</si>
  <si>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</si>
  <si>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</si>
  <si>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</si>
  <si>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</si>
  <si>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</si>
  <si>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</si>
  <si>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</si>
  <si>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</si>
  <si>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</si>
  <si>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</si>
  <si>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</si>
  <si>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</si>
  <si>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</si>
  <si>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</si>
  <si>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</si>
  <si>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</si>
  <si>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</si>
  <si>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</si>
  <si>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</si>
  <si>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</si>
  <si>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</si>
  <si>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</si>
  <si>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</si>
  <si>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</si>
  <si>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</si>
  <si>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</si>
  <si>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</si>
  <si>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</si>
  <si>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</si>
  <si>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</si>
  <si>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</si>
  <si>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</si>
  <si>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</si>
  <si>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</si>
  <si>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</si>
  <si>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</si>
  <si>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</si>
  <si>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</si>
  <si>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</si>
  <si>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</si>
  <si>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</si>
  <si>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</si>
  <si>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</si>
  <si>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</si>
  <si>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</si>
  <si>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</si>
  <si>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</si>
  <si>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</si>
  <si>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</si>
  <si>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</si>
  <si>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</si>
  <si>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</si>
  <si>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</si>
  <si>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</si>
  <si>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</si>
  <si>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</si>
  <si>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</si>
  <si>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</si>
  <si>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</si>
  <si>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</si>
  <si>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</si>
  <si>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</si>
  <si>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</si>
  <si>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</si>
  <si>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</si>
  <si>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</si>
  <si>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</si>
  <si>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</si>
  <si>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</si>
  <si>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</si>
  <si>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</si>
  <si>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</si>
  <si>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</si>
  <si>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</si>
  <si>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</si>
  <si>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</si>
  <si>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</si>
  <si>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</si>
  <si>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</si>
  <si>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</si>
  <si>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</si>
  <si>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</si>
  <si>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</si>
  <si>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</si>
  <si>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</si>
  <si>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</si>
  <si>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</si>
  <si>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</si>
  <si>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</si>
  <si>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</si>
  <si>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</si>
  <si>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</si>
  <si>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</si>
  <si>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</si>
  <si>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</si>
  <si>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</si>
  <si>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</si>
  <si>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</si>
  <si>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</si>
  <si>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</si>
  <si>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</si>
  <si>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</si>
  <si>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</si>
  <si>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</si>
  <si>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</si>
  <si>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</si>
  <si>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</si>
  <si>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</si>
  <si>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</si>
  <si>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</si>
  <si>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</si>
  <si>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</si>
  <si>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</si>
  <si>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</si>
  <si>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</si>
  <si>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</si>
  <si>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</si>
  <si>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</si>
  <si>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</si>
  <si>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</si>
  <si>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</si>
  <si>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</si>
  <si>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</si>
  <si>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</si>
  <si>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</si>
  <si>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</si>
  <si>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</si>
  <si>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</si>
  <si>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</si>
  <si>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</si>
  <si>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</si>
  <si>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</si>
  <si>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</si>
  <si>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</si>
  <si>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</si>
  <si>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</si>
  <si>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</si>
  <si>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</si>
  <si>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</si>
  <si>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</si>
  <si>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</si>
  <si>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</si>
  <si>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</si>
  <si>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</si>
  <si>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</si>
  <si>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</si>
  <si>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</si>
  <si>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</si>
  <si>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</si>
  <si>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</si>
  <si>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</si>
  <si>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</si>
  <si>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</si>
  <si>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</si>
  <si>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</si>
  <si>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</si>
  <si>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</si>
  <si>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</si>
  <si>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</si>
  <si>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</si>
  <si>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</si>
  <si>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</si>
  <si>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</si>
  <si>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</si>
  <si>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</si>
  <si>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</si>
  <si>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</si>
  <si>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</si>
  <si>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</si>
  <si>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</si>
  <si>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</si>
  <si>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</si>
  <si>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</si>
  <si>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</si>
  <si>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</si>
  <si>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</si>
  <si>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</si>
  <si>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</si>
  <si>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</si>
  <si>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</si>
  <si>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</si>
  <si>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</si>
  <si>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</si>
  <si>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</si>
  <si>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</si>
  <si>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</si>
  <si>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</si>
  <si>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</si>
  <si>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</si>
  <si>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</si>
  <si>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</si>
  <si>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</si>
  <si>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</si>
  <si>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</si>
  <si>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</si>
  <si>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</si>
  <si>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</si>
  <si>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</si>
  <si>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</si>
  <si>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</si>
  <si>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</si>
  <si>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</si>
  <si>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</si>
  <si>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</si>
  <si>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</si>
  <si>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</si>
  <si>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</si>
  <si>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</si>
  <si>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</si>
  <si>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</si>
  <si>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</si>
  <si>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</si>
  <si>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</si>
  <si>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</si>
  <si>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</si>
  <si>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</si>
  <si>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</si>
  <si>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</si>
  <si>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</si>
  <si>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</si>
  <si>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</si>
  <si>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</si>
  <si>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</si>
  <si>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</si>
  <si>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</si>
  <si>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</si>
  <si>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</si>
  <si>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</si>
  <si>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</si>
  <si>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</si>
  <si>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</si>
  <si>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</si>
  <si>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</si>
  <si>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</si>
  <si>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</si>
  <si>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</si>
  <si>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</si>
  <si>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</si>
  <si>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</si>
  <si>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</si>
  <si>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</si>
  <si>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</si>
  <si>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</si>
  <si>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</si>
  <si>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</si>
  <si>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</si>
  <si>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</si>
  <si>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</si>
  <si>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</si>
  <si>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</si>
  <si>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</si>
  <si>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</si>
  <si>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</si>
  <si>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</si>
  <si>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</si>
  <si>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</si>
  <si>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</si>
  <si>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</si>
  <si>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</si>
  <si>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</si>
  <si>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</si>
  <si>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</si>
  <si>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</si>
  <si>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</si>
  <si>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</si>
  <si>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</si>
  <si>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</si>
  <si>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</si>
  <si>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</si>
  <si>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</si>
  <si>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</si>
  <si>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</si>
  <si>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</si>
  <si>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</si>
  <si>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</si>
  <si>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</si>
  <si>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</si>
  <si>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</si>
  <si>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</si>
  <si>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</si>
  <si>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</si>
  <si>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</si>
  <si>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</si>
  <si>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</si>
  <si>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</si>
  <si>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</si>
  <si>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</si>
  <si>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</si>
  <si>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</si>
  <si>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</si>
  <si>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</si>
  <si>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</si>
  <si>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</si>
  <si>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</si>
  <si>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</si>
  <si>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</si>
  <si>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</si>
  <si>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</si>
  <si>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</si>
  <si>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</si>
  <si>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</si>
  <si>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</si>
  <si>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</si>
  <si>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</si>
  <si>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</si>
  <si>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</si>
  <si>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</si>
  <si>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</si>
  <si>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</si>
  <si>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</si>
  <si>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</si>
  <si>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</si>
  <si>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</si>
  <si>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</si>
  <si>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</si>
  <si>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</si>
  <si>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</si>
  <si>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</si>
  <si>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</si>
  <si>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</si>
  <si>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</si>
  <si>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</si>
  <si>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</si>
  <si>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</si>
  <si>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</si>
  <si>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</si>
  <si>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</si>
  <si>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</si>
  <si>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</si>
  <si>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</si>
  <si>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</si>
  <si>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</si>
  <si>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</si>
  <si>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</si>
  <si>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</si>
  <si>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</si>
  <si>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</si>
  <si>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</si>
  <si>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</si>
  <si>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</si>
  <si>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</si>
  <si>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</si>
  <si>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</si>
  <si>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</si>
  <si>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</si>
  <si>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</si>
  <si>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</si>
  <si>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</si>
  <si>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</si>
  <si>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</si>
  <si>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</si>
  <si>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</si>
  <si>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</si>
  <si>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</si>
  <si>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</si>
  <si>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</si>
  <si>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</si>
  <si>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</si>
  <si>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</si>
  <si>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</si>
  <si>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</si>
  <si>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</si>
  <si>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</si>
  <si>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</si>
  <si>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</si>
  <si>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</si>
  <si>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</si>
  <si>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</si>
  <si>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</si>
  <si>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</si>
  <si>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</si>
  <si>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</si>
  <si>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</si>
  <si>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</si>
  <si>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</si>
  <si>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</si>
  <si>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</si>
  <si>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</si>
  <si>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</si>
  <si>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</si>
  <si>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</si>
  <si>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</si>
  <si>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</si>
  <si>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</si>
  <si>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</si>
  <si>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</si>
  <si>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</si>
  <si>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</si>
  <si>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</si>
  <si>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</si>
  <si>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</si>
  <si>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</si>
  <si>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</si>
  <si>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</si>
  <si>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</si>
  <si>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</si>
  <si>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</si>
  <si>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</si>
  <si>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</si>
  <si>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</si>
  <si>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</si>
  <si>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</si>
  <si>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</si>
  <si>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</si>
  <si>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</si>
  <si>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</si>
  <si>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</si>
  <si>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</si>
  <si>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</si>
  <si>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</si>
  <si>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</si>
  <si>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</si>
  <si>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</si>
  <si>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</si>
  <si>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</si>
  <si>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</si>
  <si>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</si>
  <si>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</si>
  <si>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</si>
  <si>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</si>
  <si>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</si>
  <si>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</si>
  <si>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</si>
  <si>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</si>
  <si>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</si>
  <si>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</si>
  <si>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</si>
  <si>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</si>
  <si>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</si>
  <si>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</si>
  <si>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</si>
  <si>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</si>
  <si>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</si>
  <si>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</si>
  <si>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</si>
  <si>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</si>
  <si>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</si>
  <si>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</si>
  <si>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</si>
  <si>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</si>
  <si>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</si>
  <si>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</si>
  <si>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</si>
  <si>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</si>
  <si>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</si>
  <si>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</si>
  <si>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</si>
  <si>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</si>
  <si>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</si>
  <si>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</si>
  <si>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</si>
  <si>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</si>
  <si>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</si>
  <si>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</si>
  <si>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</si>
  <si>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</si>
  <si>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</si>
  <si>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</si>
  <si>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</si>
  <si>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</si>
  <si>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</si>
  <si>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</si>
  <si>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</si>
  <si>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</si>
  <si>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</si>
  <si>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</si>
  <si>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</si>
  <si>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</si>
  <si>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</si>
  <si>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</si>
  <si>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</si>
  <si>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</si>
  <si>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</si>
  <si>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</si>
  <si>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</si>
  <si>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</si>
  <si>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</si>
  <si>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</si>
  <si>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</si>
  <si>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</si>
  <si>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</si>
  <si>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</si>
  <si>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</si>
  <si>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</si>
  <si>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</si>
  <si>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</si>
  <si>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</si>
  <si>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</si>
  <si>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</si>
  <si>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</si>
  <si>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</si>
  <si>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</si>
  <si>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</si>
  <si>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</si>
  <si>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</si>
  <si>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</si>
  <si>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</si>
  <si>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</si>
  <si>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</si>
  <si>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</si>
  <si>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</si>
  <si>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</si>
  <si>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</si>
  <si>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</si>
  <si>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</si>
  <si>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</si>
  <si>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</si>
  <si>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</si>
  <si>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</si>
  <si>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</si>
  <si>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</si>
  <si>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</si>
  <si>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</si>
  <si>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</si>
  <si>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</si>
  <si>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</si>
  <si>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</si>
  <si>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</si>
  <si>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</si>
  <si>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</si>
  <si>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</si>
  <si>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</si>
  <si>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</si>
  <si>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</si>
  <si>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</si>
  <si>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</si>
  <si>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</si>
  <si>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</si>
  <si>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</si>
  <si>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</si>
  <si>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</si>
  <si>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</si>
  <si>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</si>
  <si>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</si>
  <si>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</si>
  <si>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</si>
  <si>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</si>
  <si>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</si>
  <si>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</si>
  <si>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</si>
  <si>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</si>
  <si>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</si>
  <si>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</si>
  <si>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</si>
  <si>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</si>
  <si>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</si>
  <si>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</si>
  <si>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</si>
  <si>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</si>
  <si>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</si>
  <si>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</si>
  <si>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</si>
  <si>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</si>
  <si>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</si>
  <si>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</si>
  <si>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</si>
  <si>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</si>
  <si>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</si>
  <si>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</si>
  <si>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</si>
  <si>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</si>
  <si>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</si>
  <si>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</si>
  <si>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</si>
  <si>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</si>
  <si>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</si>
  <si>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</si>
  <si>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</si>
  <si>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</si>
  <si>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</si>
  <si>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</si>
  <si>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</si>
  <si>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</si>
  <si>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</si>
  <si>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</si>
  <si>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</si>
  <si>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</si>
  <si>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</si>
  <si>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</si>
  <si>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</si>
  <si>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</si>
  <si>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</si>
  <si>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</si>
  <si>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</si>
  <si>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</si>
  <si>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</si>
  <si>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</si>
  <si>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</si>
  <si>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</si>
  <si>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</si>
  <si>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</si>
  <si>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</si>
  <si>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</si>
  <si>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</si>
  <si>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</si>
  <si>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</si>
  <si>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</si>
  <si>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</si>
  <si>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</si>
  <si>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</si>
  <si>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</si>
  <si>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</si>
  <si>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</si>
  <si>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</si>
  <si>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</si>
  <si>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</si>
  <si>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</si>
  <si>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</si>
  <si>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</si>
  <si>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</si>
  <si>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</si>
  <si>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</si>
  <si>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</si>
  <si>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</si>
  <si>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</si>
  <si>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</si>
  <si>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</si>
  <si>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</si>
  <si>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</si>
  <si>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</si>
  <si>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</si>
  <si>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</si>
  <si>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</si>
  <si>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</si>
  <si>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</si>
  <si>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</si>
  <si>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</si>
  <si>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</si>
  <si>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</si>
  <si>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</si>
  <si>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</si>
  <si>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</si>
  <si>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</si>
  <si>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</si>
  <si>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</si>
  <si>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</si>
  <si>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</si>
  <si>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</si>
  <si>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</si>
  <si>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</si>
  <si>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</si>
  <si>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</si>
  <si>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</si>
  <si>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</si>
  <si>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</si>
  <si>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</si>
  <si>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</si>
  <si>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</si>
  <si>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</si>
  <si>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</si>
  <si>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</si>
  <si>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</si>
  <si>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</si>
  <si>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</si>
  <si>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</si>
  <si>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</si>
  <si>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</si>
  <si>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</si>
  <si>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</si>
  <si>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</si>
  <si>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</si>
  <si>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</si>
  <si>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</si>
  <si>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</si>
  <si>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</si>
  <si>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</si>
  <si>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</si>
  <si>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</si>
  <si>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</si>
  <si>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</si>
  <si>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</si>
  <si>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</si>
  <si>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</si>
  <si>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</si>
  <si>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</si>
  <si>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</si>
  <si>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</si>
  <si>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</si>
  <si>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</si>
  <si>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</si>
  <si>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</si>
  <si>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</si>
  <si>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</si>
  <si>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</si>
  <si>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</si>
  <si>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</si>
  <si>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</si>
  <si>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</si>
  <si>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</si>
  <si>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</si>
  <si>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</si>
  <si>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</si>
  <si>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</si>
  <si>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</si>
  <si>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</si>
  <si>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</si>
  <si>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</si>
  <si>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</si>
  <si>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</si>
  <si>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</si>
  <si>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</si>
  <si>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</si>
  <si>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</si>
  <si>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</si>
  <si>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</si>
  <si>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</si>
  <si>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</si>
  <si>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</si>
  <si>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</si>
  <si>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</si>
  <si>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</si>
  <si>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</si>
  <si>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</si>
  <si>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</si>
  <si>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</si>
  <si>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</si>
  <si>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</si>
  <si>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</si>
  <si>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</si>
  <si>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</si>
  <si>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</si>
  <si>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</si>
  <si>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</si>
  <si>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</si>
  <si>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</si>
  <si>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</si>
  <si>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</si>
  <si>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</si>
  <si>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</si>
  <si>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</si>
  <si>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</si>
  <si>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</si>
  <si>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</si>
  <si>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</si>
  <si>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</si>
  <si>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</si>
  <si>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</si>
  <si>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</si>
  <si>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</si>
  <si>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</si>
  <si>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</si>
  <si>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</si>
  <si>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</si>
  <si>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</si>
  <si>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</si>
  <si>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</si>
  <si>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</si>
  <si>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</si>
  <si>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</si>
  <si>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</si>
  <si>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</si>
  <si>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</si>
  <si>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</si>
  <si>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</si>
  <si>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</si>
  <si>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</si>
  <si>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</si>
  <si>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</si>
  <si>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</si>
  <si>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</si>
  <si>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</si>
  <si>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</si>
  <si>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</si>
  <si>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</si>
  <si>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</si>
  <si>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</si>
  <si>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</si>
  <si>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</si>
  <si>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</si>
  <si>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</si>
  <si>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</si>
  <si>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</si>
  <si>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</si>
  <si>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</si>
  <si>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</si>
  <si>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</si>
  <si>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</si>
  <si>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</si>
  <si>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</si>
  <si>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</si>
  <si>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</si>
  <si>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</si>
  <si>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</si>
  <si>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</si>
  <si>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</si>
  <si>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</si>
  <si>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</si>
  <si>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</si>
  <si>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</si>
  <si>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</si>
  <si>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</si>
  <si>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</si>
  <si>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</si>
  <si>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</si>
  <si>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</si>
  <si>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</si>
  <si>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</si>
  <si>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</si>
  <si>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</si>
  <si>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</si>
  <si>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</si>
  <si>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</si>
  <si>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</si>
  <si>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</si>
  <si>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</si>
  <si>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</si>
  <si>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</si>
  <si>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</si>
  <si>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</si>
  <si>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</si>
  <si>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</si>
  <si>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</si>
  <si>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</si>
  <si>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</si>
  <si>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</si>
  <si>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</si>
  <si>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</si>
  <si>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</si>
  <si>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</si>
  <si>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</si>
  <si>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</si>
  <si>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</si>
  <si>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</si>
  <si>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</si>
  <si>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</si>
  <si>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</si>
  <si>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</si>
  <si>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</si>
  <si>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</si>
  <si>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</si>
  <si>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</si>
  <si>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</si>
  <si>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</si>
  <si>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</si>
  <si>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</si>
  <si>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</si>
  <si>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</si>
  <si>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</si>
  <si>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</si>
  <si>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</si>
  <si>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</si>
  <si>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</si>
  <si>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</si>
  <si>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</si>
  <si>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</si>
  <si>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</si>
  <si>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</si>
  <si>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</si>
  <si>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</si>
  <si>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</si>
  <si>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</si>
  <si>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</si>
  <si>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</si>
  <si>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</si>
  <si>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</si>
  <si>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</si>
  <si>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</si>
  <si>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</si>
  <si>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</si>
  <si>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</si>
  <si>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</si>
  <si>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</si>
  <si>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</si>
  <si>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</si>
  <si>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</si>
  <si>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</si>
  <si>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</si>
  <si>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</si>
  <si>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</si>
  <si>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</si>
  <si>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</si>
  <si>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</si>
  <si>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</si>
  <si>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</si>
  <si>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</si>
  <si>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</si>
  <si>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</si>
  <si>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</si>
  <si>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</si>
  <si>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</si>
  <si>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</si>
  <si>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</si>
  <si>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</si>
  <si>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</si>
  <si>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</si>
  <si>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</si>
  <si>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</si>
  <si>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</si>
  <si>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</si>
  <si>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</si>
  <si>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</si>
  <si>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</si>
  <si>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</si>
  <si>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</si>
  <si>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</si>
  <si>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</si>
  <si>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</si>
  <si>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</si>
  <si>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</si>
  <si>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</si>
  <si>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</si>
  <si>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</si>
  <si>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</si>
  <si>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</si>
  <si>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</si>
  <si>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</si>
  <si>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</si>
  <si>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</si>
  <si>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</si>
  <si>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</si>
  <si>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</si>
  <si>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</si>
  <si>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</si>
  <si>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</si>
  <si>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</si>
  <si>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</si>
  <si>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</si>
  <si>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</si>
  <si>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</si>
  <si>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</si>
  <si>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</si>
  <si>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</si>
  <si>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</si>
  <si>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</si>
  <si>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</si>
  <si>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</si>
  <si>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</si>
  <si>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</si>
  <si>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</si>
  <si>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</si>
  <si>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</si>
  <si>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</si>
  <si>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</si>
  <si>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</si>
  <si>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</si>
  <si>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</si>
  <si>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</si>
  <si>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</si>
  <si>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</si>
  <si>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</si>
  <si>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</si>
  <si>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</si>
  <si>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</si>
  <si>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</si>
  <si>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</si>
  <si>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</si>
  <si>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</si>
  <si>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</si>
  <si>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</si>
  <si>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</si>
  <si>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</si>
  <si>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</si>
  <si>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</si>
  <si>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</si>
  <si>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</si>
  <si>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</si>
  <si>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</si>
  <si>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</si>
  <si>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</si>
  <si>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</si>
  <si>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</si>
  <si>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</si>
  <si>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</si>
  <si>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</si>
  <si>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</si>
  <si>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</si>
  <si>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</si>
  <si>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</si>
  <si>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</si>
  <si>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</si>
  <si>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</si>
  <si>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</si>
  <si>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</si>
  <si>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</si>
  <si>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</si>
  <si>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</si>
  <si>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</si>
  <si>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</si>
  <si>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</si>
  <si>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</si>
  <si>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</si>
  <si>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</si>
  <si>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</si>
  <si>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</si>
  <si>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</si>
  <si>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</si>
  <si>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</si>
  <si>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</si>
  <si>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</si>
  <si>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</si>
  <si>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</si>
  <si>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</si>
  <si>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</si>
  <si>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</si>
  <si>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</si>
  <si>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</si>
  <si>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</si>
  <si>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</si>
  <si>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</si>
  <si>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</si>
  <si>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</si>
  <si>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</si>
  <si>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</si>
  <si>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</si>
  <si>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</si>
  <si>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</si>
  <si>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</si>
  <si>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</si>
  <si>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</si>
  <si>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</si>
  <si>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</si>
  <si>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</si>
  <si>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</si>
  <si>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</si>
  <si>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</si>
  <si>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</si>
  <si>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</si>
  <si>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</si>
  <si>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</si>
  <si>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</si>
  <si>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</si>
  <si>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</si>
  <si>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</si>
  <si>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</si>
  <si>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</si>
  <si>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</si>
  <si>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</si>
  <si>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</si>
  <si>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</si>
  <si>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</si>
  <si>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</si>
  <si>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</si>
  <si>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</si>
  <si>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</si>
  <si>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</si>
  <si>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</si>
  <si>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</si>
  <si>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</si>
  <si>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</si>
  <si>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</si>
  <si>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</si>
  <si>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</si>
  <si>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</si>
  <si>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</si>
  <si>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</si>
  <si>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</si>
  <si>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</si>
  <si>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</si>
  <si>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</si>
  <si>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</si>
  <si>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</si>
  <si>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</si>
  <si>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</si>
  <si>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</si>
  <si>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</si>
  <si>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</si>
  <si>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</si>
  <si>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</si>
  <si>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</si>
  <si>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</si>
  <si>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</si>
  <si>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</si>
  <si>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</si>
  <si>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</si>
  <si>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</si>
  <si>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</si>
  <si>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</si>
  <si>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</si>
  <si>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</si>
  <si>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</si>
  <si>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</si>
  <si>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</si>
  <si>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</si>
  <si>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</si>
  <si>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</si>
  <si>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</si>
  <si>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</si>
  <si>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</si>
  <si>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</si>
  <si>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</si>
  <si>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</si>
  <si>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</si>
  <si>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</si>
  <si>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</si>
  <si>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</si>
  <si>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</si>
  <si>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</si>
  <si>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</si>
  <si>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</si>
  <si>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</si>
  <si>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</si>
  <si>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</si>
  <si>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</si>
  <si>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</si>
  <si>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</si>
  <si>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</si>
  <si>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</si>
  <si>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</si>
  <si>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</si>
  <si>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</si>
  <si>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</si>
  <si>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</si>
  <si>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</si>
  <si>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</si>
  <si>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</si>
  <si>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</si>
  <si>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</si>
  <si>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</si>
  <si>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</si>
  <si>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</si>
  <si>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</si>
  <si>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</si>
  <si>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</si>
  <si>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</si>
  <si>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</si>
  <si>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</si>
  <si>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</si>
  <si>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</si>
  <si>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</si>
  <si>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</si>
  <si>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</si>
  <si>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</si>
  <si>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</si>
  <si>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</si>
  <si>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</si>
  <si>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</si>
  <si>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</si>
  <si>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</si>
  <si>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</si>
  <si>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</si>
  <si>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</si>
  <si>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</si>
  <si>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</si>
  <si>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</si>
  <si>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</si>
  <si>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</si>
  <si>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</si>
  <si>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</si>
  <si>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</si>
  <si>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</si>
  <si>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</si>
  <si>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</si>
  <si>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</si>
  <si>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</si>
  <si>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</si>
  <si>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</si>
  <si>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</si>
  <si>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</si>
  <si>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</si>
  <si>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</si>
  <si>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</si>
  <si>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</si>
  <si>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</si>
  <si>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</si>
  <si>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</si>
  <si>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</si>
  <si>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</si>
  <si>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</si>
  <si>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</si>
  <si>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</si>
  <si>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</si>
  <si>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</si>
  <si>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</si>
  <si>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</si>
  <si>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</si>
  <si>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</si>
  <si>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</si>
  <si>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</si>
  <si>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</si>
  <si>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</si>
  <si>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</si>
  <si>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</si>
  <si>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</si>
  <si>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</si>
  <si>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</si>
  <si>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</si>
  <si>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</si>
  <si>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</si>
  <si>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</si>
  <si>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</si>
  <si>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</si>
  <si>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</si>
  <si>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</si>
  <si>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</si>
  <si>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</si>
  <si>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</si>
  <si>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</si>
  <si>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</si>
  <si>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</si>
  <si>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</si>
  <si>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</si>
  <si>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</si>
  <si>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</si>
  <si>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</si>
  <si>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</si>
  <si>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</si>
  <si>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</si>
  <si>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</si>
  <si>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</si>
  <si>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</si>
  <si>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</si>
  <si>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</si>
  <si>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</si>
  <si>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</si>
  <si>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</si>
  <si>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</si>
  <si>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</si>
  <si>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</si>
  <si>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</si>
  <si>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</si>
  <si>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</si>
  <si>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</si>
  <si>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</si>
  <si>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</si>
  <si>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</si>
  <si>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</si>
  <si>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</si>
  <si>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</si>
  <si>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</si>
  <si>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</si>
  <si>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</si>
  <si>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</si>
  <si>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</si>
  <si>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</si>
  <si>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</si>
  <si>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</si>
  <si>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</si>
  <si>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</si>
  <si>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</si>
  <si>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</si>
  <si>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</si>
  <si>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</si>
  <si>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</si>
  <si>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</si>
  <si>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</si>
  <si>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</si>
  <si>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</si>
  <si>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</si>
  <si>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</si>
  <si>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</si>
  <si>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</si>
  <si>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</si>
  <si>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</si>
  <si>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</si>
  <si>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</si>
  <si>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</si>
  <si>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</si>
  <si>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</si>
  <si>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</si>
  <si>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</si>
  <si>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</si>
  <si>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</si>
  <si>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</si>
  <si>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</si>
  <si>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</si>
  <si>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</si>
  <si>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</si>
  <si>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</si>
  <si>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</si>
  <si>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</si>
  <si>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</si>
  <si>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</si>
  <si>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</si>
  <si>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</si>
  <si>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</si>
  <si>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</si>
  <si>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</si>
  <si>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</si>
  <si>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</si>
  <si>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</si>
  <si>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</si>
  <si>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</si>
  <si>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</si>
  <si>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</si>
  <si>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</si>
  <si>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</si>
  <si>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</si>
  <si>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</si>
  <si>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</si>
  <si>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</si>
  <si>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</si>
  <si>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</si>
  <si>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</si>
  <si>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</si>
  <si>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</si>
  <si>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</si>
  <si>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</si>
  <si>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</si>
  <si>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</si>
  <si>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</si>
  <si>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</si>
  <si>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</si>
  <si>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</si>
  <si>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</si>
  <si>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</si>
  <si>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</si>
  <si>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</si>
  <si>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</si>
  <si>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</si>
  <si>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</si>
  <si>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</si>
  <si>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</si>
  <si>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</si>
  <si>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</si>
  <si>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</si>
  <si>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</si>
  <si>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</si>
  <si>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</si>
  <si>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</si>
  <si>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</si>
  <si>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</si>
  <si>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</si>
  <si>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</si>
  <si>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</si>
  <si>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</si>
  <si>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</si>
  <si>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</si>
  <si>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</si>
  <si>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</si>
  <si>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</si>
  <si>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</si>
  <si>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</si>
  <si>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</si>
  <si>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</si>
  <si>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</si>
  <si>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</si>
  <si>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</si>
  <si>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</si>
  <si>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</si>
  <si>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</si>
  <si>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</si>
  <si>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</si>
  <si>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</si>
  <si>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</si>
  <si>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</si>
  <si>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</si>
  <si>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</si>
  <si>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</si>
  <si>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</si>
  <si>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</si>
  <si>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</si>
  <si>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</si>
  <si>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</si>
  <si>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</si>
  <si>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</si>
  <si>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</si>
  <si>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</si>
  <si>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</si>
  <si>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</si>
  <si>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</si>
  <si>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</si>
  <si>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</si>
  <si>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</si>
  <si>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</si>
  <si>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</si>
  <si>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</si>
  <si>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</si>
  <si>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</si>
  <si>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</si>
  <si>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</si>
  <si>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</si>
  <si>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</si>
  <si>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</si>
  <si>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</si>
  <si>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</si>
  <si>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</si>
  <si>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</si>
  <si>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</si>
  <si>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</si>
  <si>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</si>
  <si>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</si>
  <si>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</si>
  <si>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</si>
  <si>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</si>
  <si>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</si>
  <si>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</si>
  <si>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</si>
  <si>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</si>
  <si>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</si>
  <si>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</si>
  <si>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</si>
  <si>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</si>
  <si>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</si>
  <si>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</si>
  <si>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</si>
  <si>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</si>
  <si>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</si>
  <si>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</si>
  <si>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</si>
  <si>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</si>
  <si>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</si>
  <si>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</si>
  <si>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</si>
  <si>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</si>
  <si>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</si>
  <si>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</si>
  <si>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</si>
  <si>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</si>
  <si>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</si>
  <si>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</si>
  <si>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</si>
  <si>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</si>
  <si>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</si>
  <si>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</si>
  <si>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</si>
  <si>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</si>
  <si>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</si>
  <si>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</si>
  <si>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</si>
  <si>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</si>
  <si>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</si>
  <si>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</si>
  <si>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</si>
  <si>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</si>
  <si>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</si>
  <si>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</si>
  <si>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</si>
  <si>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</si>
  <si>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</si>
  <si>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</si>
  <si>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</si>
  <si>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</si>
  <si>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</si>
  <si>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</si>
  <si>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</si>
  <si>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</si>
  <si>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</si>
  <si>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</si>
  <si>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</si>
  <si>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</si>
  <si>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</si>
  <si>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</si>
  <si>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</si>
  <si>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</si>
  <si>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</si>
  <si>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</si>
  <si>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</si>
  <si>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</si>
  <si>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</si>
  <si>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</si>
  <si>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</si>
  <si>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</si>
  <si>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</si>
  <si>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</si>
  <si>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</si>
  <si>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</si>
  <si>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</si>
  <si>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</si>
  <si>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</si>
  <si>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</si>
  <si>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</si>
  <si>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</si>
  <si>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</si>
  <si>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</si>
  <si>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</si>
  <si>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</si>
  <si>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</si>
  <si>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</si>
  <si>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</si>
  <si>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</si>
  <si>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</si>
  <si>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</si>
  <si>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</si>
  <si>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</si>
  <si>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</si>
  <si>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</si>
  <si>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</si>
  <si>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</si>
  <si>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</si>
  <si>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</si>
  <si>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</si>
  <si>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</si>
  <si>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</si>
  <si>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</si>
  <si>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</si>
  <si>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</si>
  <si>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</si>
  <si>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</si>
  <si>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</si>
  <si>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</si>
  <si>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</si>
  <si>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</si>
  <si>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</si>
  <si>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</si>
  <si>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</si>
  <si>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</si>
  <si>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</si>
  <si>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</si>
  <si>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</si>
  <si>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</si>
  <si>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</si>
  <si>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</si>
  <si>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</si>
  <si>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</si>
  <si>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</si>
  <si>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</si>
  <si>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</si>
  <si>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</si>
  <si>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</si>
  <si>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</si>
  <si>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</si>
  <si>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</si>
  <si>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</si>
  <si>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</si>
  <si>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</si>
  <si>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</si>
  <si>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</si>
  <si>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</si>
  <si>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</si>
  <si>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</si>
  <si>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</si>
  <si>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</si>
  <si>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</si>
  <si>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</si>
  <si>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</si>
  <si>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</si>
  <si>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</si>
  <si>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</si>
  <si>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</si>
  <si>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</si>
  <si>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</si>
  <si>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</si>
  <si>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</si>
  <si>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</si>
  <si>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</si>
  <si>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</si>
  <si>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</si>
  <si>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</si>
  <si>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</si>
  <si>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</si>
  <si>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</si>
  <si>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</si>
  <si>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</si>
  <si>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</si>
  <si>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</si>
  <si>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</si>
  <si>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</si>
  <si>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</si>
  <si>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</si>
  <si>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</si>
  <si>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</si>
  <si>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</si>
  <si>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</si>
  <si>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</si>
  <si>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</si>
  <si>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</si>
  <si>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</si>
  <si>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</si>
  <si>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</si>
  <si>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</si>
  <si>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</si>
  <si>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</si>
  <si>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</si>
  <si>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</si>
  <si>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</si>
  <si>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</si>
  <si>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</si>
  <si>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</si>
  <si>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</si>
  <si>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</si>
  <si>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</si>
  <si>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</si>
  <si>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</si>
  <si>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</si>
  <si>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</si>
  <si>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</si>
  <si>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</si>
  <si>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</si>
  <si>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</si>
  <si>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</si>
  <si>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</si>
  <si>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</si>
  <si>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</si>
  <si>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</si>
  <si>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</si>
  <si>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</si>
  <si>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</si>
  <si>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</si>
  <si>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</si>
  <si>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</si>
  <si>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</si>
  <si>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</si>
  <si>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</si>
  <si>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</si>
  <si>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</si>
  <si>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</si>
  <si>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</si>
  <si>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</si>
  <si>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</si>
  <si>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</si>
  <si>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</si>
  <si>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</si>
  <si>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</si>
  <si>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</si>
  <si>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</si>
  <si>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</si>
  <si>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</si>
  <si>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</si>
  <si>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</si>
  <si>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</si>
  <si>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</si>
  <si>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</si>
  <si>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</si>
  <si>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</si>
  <si>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</si>
  <si>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</si>
  <si>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</si>
  <si>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</si>
  <si>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</si>
  <si>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</si>
  <si>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</si>
  <si>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</si>
  <si>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</si>
  <si>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</si>
  <si>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</si>
  <si>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</si>
  <si>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</si>
  <si>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</si>
  <si>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</si>
  <si>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</si>
  <si>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</si>
  <si>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</si>
  <si>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</si>
  <si>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</si>
  <si>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</si>
  <si>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</si>
  <si>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</si>
  <si>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</si>
  <si>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</si>
  <si>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</si>
  <si>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</si>
  <si>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</si>
  <si>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</si>
  <si>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</si>
  <si>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</si>
  <si>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</si>
  <si>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</si>
  <si>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</si>
  <si>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</si>
  <si>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</si>
  <si>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</si>
  <si>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</si>
  <si>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</si>
  <si>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</si>
  <si>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</si>
  <si>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</si>
  <si>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</si>
  <si>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</si>
  <si>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</si>
  <si>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</si>
  <si>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</si>
  <si>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</si>
  <si>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</si>
  <si>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</si>
  <si>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</si>
  <si>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</si>
  <si>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</si>
  <si>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</si>
  <si>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</si>
  <si>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</si>
  <si>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</si>
  <si>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</si>
  <si>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</si>
  <si>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</si>
  <si>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</si>
  <si>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</si>
  <si>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</si>
  <si>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</si>
  <si>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</si>
  <si>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</si>
  <si>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</si>
  <si>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</si>
  <si>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</si>
  <si>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</si>
  <si>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</si>
  <si>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</si>
  <si>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</si>
  <si>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</si>
  <si>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</si>
  <si>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</si>
  <si>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</si>
  <si>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</si>
  <si>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</si>
  <si>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</si>
  <si>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</si>
  <si>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</si>
  <si>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</si>
  <si>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</si>
  <si>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</si>
  <si>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</si>
  <si>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</si>
  <si>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</si>
  <si>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</si>
  <si>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</si>
  <si>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</si>
  <si>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</si>
  <si>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</si>
  <si>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</si>
  <si>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</si>
  <si>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</si>
  <si>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</si>
  <si>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</si>
  <si>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</si>
  <si>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</si>
  <si>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</si>
  <si>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</si>
  <si>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</si>
  <si>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</si>
  <si>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</si>
  <si>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</si>
  <si>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</si>
  <si>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</si>
  <si>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</si>
  <si>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</si>
  <si>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</si>
  <si>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</si>
  <si>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</si>
  <si>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</si>
  <si>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</si>
  <si>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</si>
  <si>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</si>
  <si>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</si>
  <si>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</si>
  <si>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</si>
  <si>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</si>
  <si>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</si>
  <si>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</si>
  <si>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</si>
  <si>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</si>
  <si>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</si>
  <si>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</si>
  <si>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</si>
  <si>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</si>
  <si>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</si>
  <si>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</si>
  <si>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</si>
  <si>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</si>
  <si>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</si>
  <si>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</si>
  <si>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</si>
  <si>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</si>
  <si>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</si>
  <si>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</si>
  <si>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</si>
  <si>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</si>
  <si>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</si>
  <si>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</si>
  <si>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</si>
  <si>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</si>
  <si>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</si>
  <si>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</si>
  <si>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</si>
  <si>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</si>
  <si>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</si>
  <si>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</si>
  <si>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</si>
  <si>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</si>
  <si>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</si>
  <si>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</si>
  <si>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</si>
  <si>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</si>
  <si>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</si>
  <si>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</si>
  <si>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</si>
  <si>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</si>
  <si>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</si>
  <si>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</si>
  <si>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</si>
  <si>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</si>
  <si>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</si>
  <si>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</si>
  <si>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</si>
  <si>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</si>
  <si>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</si>
  <si>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</si>
  <si>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</si>
  <si>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</si>
  <si>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</si>
  <si>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</si>
  <si>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</si>
  <si>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</si>
  <si>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</si>
  <si>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</si>
  <si>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</si>
  <si>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</si>
  <si>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</si>
  <si>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</si>
  <si>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</si>
  <si>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</si>
  <si>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</si>
  <si>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</si>
  <si>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</si>
  <si>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</si>
  <si>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</si>
  <si>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</si>
  <si>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</si>
  <si>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</si>
  <si>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</si>
  <si>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</si>
  <si>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</si>
  <si>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</si>
  <si>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</si>
  <si>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</si>
  <si>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</si>
  <si>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</si>
  <si>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</si>
  <si>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</si>
  <si>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</si>
  <si>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</si>
  <si>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</si>
  <si>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</si>
  <si>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</si>
  <si>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</si>
  <si>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</si>
  <si>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</si>
  <si>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</si>
  <si>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</si>
  <si>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</si>
  <si>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</si>
  <si>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</si>
  <si>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</si>
  <si>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</si>
  <si>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</si>
  <si>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</si>
  <si>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</si>
  <si>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</si>
  <si>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</si>
  <si>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</si>
  <si>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</si>
  <si>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</si>
  <si>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</si>
  <si>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</si>
  <si>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</si>
  <si>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</si>
  <si>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</si>
  <si>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</si>
  <si>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</si>
  <si>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</si>
  <si>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</si>
  <si>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</si>
  <si>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</si>
  <si>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</si>
  <si>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</si>
  <si>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</si>
  <si>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</si>
  <si>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</si>
  <si>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</si>
  <si>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</si>
  <si>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</si>
  <si>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</si>
  <si>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</si>
  <si>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</si>
  <si>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</si>
  <si>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</si>
  <si>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</si>
  <si>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</si>
  <si>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</si>
  <si>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</si>
  <si>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</si>
  <si>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</si>
  <si>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</si>
  <si>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</si>
  <si>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</si>
  <si>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</si>
  <si>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</si>
  <si>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</si>
  <si>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</si>
  <si>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</si>
  <si>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</si>
  <si>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</si>
  <si>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</si>
  <si>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</si>
  <si>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</si>
  <si>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</si>
  <si>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</si>
  <si>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</si>
  <si>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</si>
  <si>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</si>
  <si>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</si>
  <si>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</si>
  <si>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</si>
  <si>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</si>
  <si>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</si>
  <si>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</si>
  <si>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</si>
  <si>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</si>
  <si>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</si>
  <si>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</si>
  <si>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</si>
  <si>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</si>
  <si>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</si>
  <si>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</si>
  <si>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</si>
  <si>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</si>
  <si>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</si>
  <si>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</si>
  <si>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</si>
  <si>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</si>
  <si>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</si>
  <si>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</si>
  <si>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</si>
  <si>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</si>
  <si>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</si>
  <si>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</si>
  <si>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</si>
  <si>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</si>
  <si>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</si>
  <si>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</si>
  <si>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</si>
  <si>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</si>
  <si>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</si>
  <si>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</si>
  <si>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</si>
  <si>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</si>
  <si>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</si>
  <si>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</si>
  <si>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</si>
  <si>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</si>
  <si>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</si>
  <si>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</si>
  <si>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</si>
  <si>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</si>
  <si>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</si>
  <si>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</si>
  <si>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</si>
  <si>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</si>
  <si>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</si>
  <si>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</si>
  <si>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</si>
  <si>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</si>
  <si>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</si>
  <si>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</si>
  <si>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</si>
  <si>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</si>
  <si>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</si>
  <si>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</si>
  <si>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</si>
  <si>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</si>
  <si>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</si>
  <si>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</si>
  <si>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</si>
  <si>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</si>
  <si>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</si>
  <si>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</si>
  <si>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</si>
  <si>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</si>
  <si>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</si>
  <si>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</si>
  <si>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</si>
  <si>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</si>
  <si>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</si>
  <si>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</si>
  <si>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</si>
  <si>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</si>
  <si>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</si>
  <si>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</si>
  <si>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</si>
  <si>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</si>
  <si>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</si>
  <si>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</si>
  <si>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</si>
  <si>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</si>
  <si>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</si>
  <si>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</si>
  <si>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</si>
  <si>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</si>
  <si>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</si>
  <si>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</si>
  <si>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</si>
  <si>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</si>
  <si>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</si>
  <si>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</si>
  <si>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</si>
  <si>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</si>
  <si>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</si>
  <si>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</si>
  <si>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</si>
  <si>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</si>
  <si>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</si>
  <si>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</si>
  <si>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</si>
  <si>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</si>
  <si>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</si>
  <si>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</si>
  <si>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</si>
  <si>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</si>
  <si>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</si>
  <si>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</si>
  <si>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</si>
  <si>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</si>
  <si>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</si>
  <si>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</si>
  <si>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</si>
  <si>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</si>
  <si>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</si>
  <si>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</si>
  <si>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</si>
  <si>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</si>
  <si>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</si>
  <si>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</si>
  <si>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</si>
  <si>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</si>
  <si>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</si>
  <si>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</si>
  <si>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</si>
  <si>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</si>
  <si>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</si>
  <si>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</si>
  <si>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</si>
  <si>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</si>
  <si>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</si>
  <si>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</si>
  <si>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</si>
  <si>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</si>
  <si>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</si>
  <si>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</si>
  <si>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</si>
  <si>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</si>
  <si>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</si>
  <si>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</si>
  <si>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</si>
  <si>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</si>
  <si>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</si>
  <si>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</si>
  <si>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</si>
  <si>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</si>
  <si>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</si>
  <si>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</si>
  <si>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</si>
  <si>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</si>
  <si>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</si>
  <si>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</si>
  <si>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</si>
  <si>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</si>
  <si>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</si>
  <si>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</si>
  <si>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</si>
  <si>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</si>
  <si>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</si>
  <si>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</si>
  <si>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</si>
  <si>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</si>
  <si>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</si>
  <si>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</si>
  <si>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</si>
  <si>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</si>
  <si>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</si>
  <si>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</si>
  <si>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</si>
  <si>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</si>
  <si>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</si>
  <si>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</si>
  <si>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</si>
  <si>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</si>
  <si>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</si>
  <si>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</si>
  <si>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</si>
  <si>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</si>
  <si>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</si>
  <si>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</si>
  <si>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</si>
  <si>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</si>
  <si>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</si>
  <si>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</si>
  <si>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</si>
  <si>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</si>
  <si>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</si>
  <si>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</si>
  <si>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</si>
  <si>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</si>
  <si>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</si>
  <si>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</si>
  <si>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</si>
  <si>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</si>
  <si>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</si>
  <si>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</si>
  <si>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</si>
  <si>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</si>
  <si>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</si>
  <si>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</si>
  <si>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</si>
  <si>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</si>
  <si>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</si>
  <si>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</si>
  <si>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</si>
  <si>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</si>
  <si>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</si>
  <si>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</si>
  <si>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</si>
  <si>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</si>
  <si>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</si>
  <si>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</si>
  <si>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</si>
  <si>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</si>
  <si>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</si>
  <si>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</si>
  <si>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</si>
  <si>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</si>
  <si>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</si>
  <si>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</si>
  <si>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</si>
  <si>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</si>
  <si>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</si>
  <si>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</si>
  <si>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</si>
  <si>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</si>
  <si>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</si>
  <si>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</si>
  <si>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</si>
  <si>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</si>
  <si>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</si>
  <si>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</si>
  <si>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</si>
  <si>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</si>
  <si>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</si>
  <si>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</si>
  <si>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</si>
  <si>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</si>
  <si>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</si>
  <si>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</si>
  <si>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</si>
  <si>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</si>
  <si>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</si>
  <si>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</si>
  <si>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</si>
  <si>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</si>
  <si>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</si>
  <si>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</si>
  <si>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</si>
  <si>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</si>
  <si>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</si>
  <si>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</si>
  <si>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</si>
  <si>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</si>
  <si>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</si>
  <si>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</si>
  <si>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</si>
  <si>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</si>
  <si>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</si>
  <si>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</si>
  <si>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</si>
  <si>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</si>
  <si>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</si>
  <si>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</si>
  <si>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</si>
  <si>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</si>
  <si>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</si>
  <si>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</si>
  <si>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</si>
  <si>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</si>
  <si>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</si>
  <si>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</si>
  <si>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</si>
  <si>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</si>
  <si>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</si>
  <si>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</si>
  <si>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</si>
  <si>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</si>
  <si>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</si>
  <si>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</si>
  <si>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</si>
  <si>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</si>
  <si>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</si>
  <si>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</si>
  <si>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</si>
  <si>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</si>
  <si>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</si>
  <si>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</si>
  <si>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</si>
  <si>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</si>
  <si>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</si>
  <si>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</si>
  <si>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</si>
  <si>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</si>
  <si>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</si>
  <si>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</si>
  <si>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</si>
  <si>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</si>
  <si>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</si>
  <si>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</si>
  <si>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</si>
  <si>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</si>
  <si>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</si>
  <si>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</si>
  <si>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</si>
  <si>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</si>
  <si>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</si>
  <si>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</si>
  <si>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</si>
  <si>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</si>
  <si>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</si>
  <si>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</si>
  <si>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</si>
  <si>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</si>
  <si>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</si>
  <si>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</si>
  <si>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</si>
  <si>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</si>
  <si>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</si>
  <si>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</si>
  <si>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</si>
  <si>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</si>
  <si>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</si>
  <si>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</si>
  <si>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</si>
  <si>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</si>
  <si>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</si>
  <si>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</si>
  <si>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</si>
  <si>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</si>
  <si>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</si>
  <si>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</si>
  <si>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</si>
  <si>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</si>
  <si>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</si>
  <si>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</si>
  <si>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</si>
  <si>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</si>
  <si>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</si>
  <si>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</si>
  <si>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</si>
  <si>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</si>
  <si>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</si>
  <si>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</si>
  <si>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</si>
  <si>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</si>
  <si>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</si>
  <si>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</si>
  <si>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</si>
  <si>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</si>
  <si>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</si>
  <si>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</si>
  <si>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</si>
  <si>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</si>
  <si>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</si>
  <si>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</si>
  <si>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</si>
  <si>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</si>
  <si>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</si>
  <si>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</si>
  <si>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</si>
  <si>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</si>
  <si>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</si>
  <si>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</si>
  <si>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</si>
  <si>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</si>
  <si>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</si>
  <si>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</si>
  <si>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</si>
  <si>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</si>
  <si>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</si>
  <si>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</si>
  <si>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</si>
  <si>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</si>
  <si>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</si>
  <si>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</si>
  <si>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</si>
  <si>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</si>
  <si>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</si>
  <si>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</si>
  <si>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</si>
  <si>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</si>
  <si>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</si>
  <si>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</si>
  <si>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</si>
  <si>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</si>
  <si>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</si>
  <si>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</si>
  <si>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</si>
  <si>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</si>
  <si>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</si>
  <si>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</si>
  <si>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</si>
  <si>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</si>
  <si>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</si>
  <si>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</si>
  <si>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</si>
  <si>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</si>
  <si>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</si>
  <si>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</si>
  <si>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</si>
  <si>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</si>
  <si>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</si>
  <si>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</si>
  <si>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</si>
  <si>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</si>
  <si>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</si>
  <si>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</si>
  <si>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</si>
  <si>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</si>
  <si>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</si>
  <si>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</si>
  <si>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</si>
  <si>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</si>
  <si>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</si>
  <si>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</si>
  <si>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</si>
  <si>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</si>
  <si>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</si>
  <si>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</si>
  <si>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</si>
  <si>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</si>
  <si>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</si>
  <si>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</si>
  <si>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</si>
  <si>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</si>
  <si>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</si>
  <si>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</si>
  <si>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</si>
  <si>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</si>
  <si>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</si>
  <si>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</si>
  <si>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</si>
  <si>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</si>
  <si>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</si>
  <si>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</si>
  <si>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</si>
  <si>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</si>
  <si>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</si>
  <si>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</si>
  <si>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</si>
  <si>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</si>
  <si>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</si>
  <si>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</si>
  <si>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</si>
  <si>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</si>
  <si>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</si>
  <si>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</si>
  <si>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</si>
  <si>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</si>
  <si>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</si>
  <si>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</si>
  <si>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</si>
  <si>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</si>
  <si>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</si>
  <si>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</si>
  <si>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</si>
  <si>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</si>
  <si>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</si>
  <si>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</si>
  <si>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</si>
  <si>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</si>
  <si>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</si>
  <si>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</si>
  <si>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</si>
  <si>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</si>
  <si>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</si>
  <si>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</si>
  <si>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</si>
  <si>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</si>
  <si>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</si>
  <si>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</si>
  <si>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</si>
  <si>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</si>
  <si>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</si>
  <si>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</si>
  <si>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</si>
  <si>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</si>
  <si>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</si>
  <si>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</si>
  <si>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</si>
  <si>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</si>
  <si>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</si>
  <si>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</si>
  <si>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</si>
  <si>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</si>
  <si>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</si>
  <si>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</si>
  <si>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</si>
  <si>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</si>
  <si>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</si>
  <si>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</si>
  <si>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</si>
  <si>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</si>
  <si>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</si>
  <si>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</si>
  <si>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</si>
  <si>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</si>
  <si>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</si>
  <si>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</si>
  <si>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</si>
  <si>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</si>
  <si>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</si>
  <si>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</si>
  <si>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</si>
  <si>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</si>
  <si>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</si>
  <si>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</si>
  <si>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</si>
  <si>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</si>
  <si>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</si>
  <si>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</si>
  <si>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</si>
  <si>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</si>
  <si>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</si>
  <si>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</si>
  <si>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</si>
  <si>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</si>
  <si>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</si>
  <si>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</si>
  <si>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</si>
  <si>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</si>
  <si>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</si>
  <si>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</si>
  <si>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</si>
  <si>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</si>
  <si>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</si>
  <si>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</si>
  <si>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</si>
  <si>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</si>
  <si>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</si>
  <si>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</si>
  <si>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</si>
  <si>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</si>
  <si>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</si>
  <si>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</si>
  <si>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</si>
  <si>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</si>
  <si>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</si>
  <si>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</si>
  <si>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</si>
  <si>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</si>
  <si>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</si>
  <si>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</si>
  <si>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</si>
  <si>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</si>
  <si>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</si>
  <si>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</si>
  <si>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</si>
  <si>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</si>
  <si>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</si>
  <si>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</si>
  <si>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</si>
  <si>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</si>
  <si>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</si>
  <si>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</si>
  <si>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</si>
  <si>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</si>
  <si>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</si>
  <si>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</si>
  <si>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</si>
  <si>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</si>
  <si>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</si>
  <si>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</si>
  <si>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</si>
  <si>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</si>
  <si>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</si>
  <si>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</si>
  <si>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</si>
  <si>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</si>
  <si>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</si>
  <si>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</si>
  <si>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</si>
  <si>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</si>
  <si>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</si>
  <si>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</si>
  <si>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</si>
  <si>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</si>
  <si>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</si>
  <si>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</si>
  <si>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</si>
  <si>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</si>
  <si>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</si>
  <si>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</si>
  <si>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</si>
  <si>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</si>
  <si>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</si>
  <si>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</si>
  <si>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</si>
  <si>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</si>
  <si>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</si>
  <si>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</si>
  <si>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</si>
  <si>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</si>
  <si>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</si>
  <si>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</si>
  <si>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</si>
  <si>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</si>
  <si>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</si>
  <si>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</si>
  <si>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</si>
  <si>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</si>
  <si>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</si>
  <si>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</si>
  <si>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</si>
  <si>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</si>
  <si>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</si>
  <si>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</si>
  <si>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</si>
  <si>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</si>
  <si>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</si>
  <si>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</si>
  <si>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</si>
  <si>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</si>
  <si>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</si>
  <si>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</si>
  <si>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</si>
  <si>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</si>
  <si>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</si>
  <si>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</si>
  <si>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</si>
  <si>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</si>
  <si>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</si>
  <si>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</si>
  <si>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</si>
  <si>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</si>
  <si>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</si>
  <si>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</si>
  <si>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</si>
  <si>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</si>
  <si>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</si>
  <si>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</si>
  <si>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</si>
  <si>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</si>
  <si>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</si>
  <si>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</si>
  <si>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</si>
  <si>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</si>
  <si>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</si>
  <si>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</si>
  <si>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</si>
  <si>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</si>
  <si>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</si>
  <si>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</si>
  <si>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</si>
  <si>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</si>
  <si>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</si>
  <si>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</si>
  <si>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</si>
  <si>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</si>
  <si>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</si>
  <si>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</si>
  <si>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</si>
  <si>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</si>
  <si>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</si>
  <si>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</si>
  <si>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</si>
  <si>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</si>
  <si>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</si>
  <si>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</si>
  <si>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</si>
  <si>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</si>
  <si>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</si>
  <si>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</si>
  <si>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</si>
  <si>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</si>
  <si>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</si>
  <si>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</si>
  <si>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</si>
  <si>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</si>
  <si>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</si>
  <si>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</si>
  <si>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</si>
  <si>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</si>
  <si>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</si>
  <si>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</si>
  <si>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</si>
  <si>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</si>
  <si>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</si>
  <si>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</si>
  <si>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</si>
  <si>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</si>
  <si>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</si>
  <si>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</si>
  <si>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</si>
  <si>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</si>
  <si>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</si>
  <si>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</si>
  <si>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</si>
  <si>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</si>
  <si>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</si>
  <si>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</si>
  <si>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</si>
  <si>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</si>
  <si>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</si>
  <si>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</si>
  <si>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</si>
  <si>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</si>
  <si>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</si>
  <si>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</si>
  <si>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</si>
  <si>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</si>
  <si>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</si>
  <si>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</si>
  <si>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</si>
  <si>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</si>
  <si>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</si>
  <si>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</si>
  <si>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</si>
  <si>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</si>
  <si>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</si>
  <si>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</si>
  <si>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</si>
  <si>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</si>
  <si>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</si>
  <si>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</si>
  <si>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</si>
  <si>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</si>
  <si>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</si>
  <si>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</si>
  <si>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</si>
  <si>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</si>
  <si>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</si>
  <si>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</si>
  <si>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</si>
  <si>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</si>
  <si>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</si>
  <si>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</si>
  <si>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</si>
  <si>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</si>
  <si>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</si>
  <si>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</si>
  <si>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</si>
  <si>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</si>
  <si>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</si>
  <si>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</si>
  <si>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</si>
  <si>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</si>
  <si>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</si>
  <si>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</si>
  <si>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</si>
  <si>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</si>
  <si>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</si>
  <si>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</si>
  <si>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</si>
  <si>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</si>
  <si>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</si>
  <si>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</si>
  <si>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</si>
  <si>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</si>
  <si>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</si>
  <si>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</si>
  <si>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</si>
  <si>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</si>
  <si>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</si>
  <si>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</si>
  <si>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</si>
  <si>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</si>
  <si>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</si>
  <si>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</si>
  <si>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</si>
  <si>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</si>
  <si>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</si>
  <si>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</si>
  <si>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</si>
  <si>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</si>
  <si>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</si>
  <si>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</si>
  <si>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</si>
  <si>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</si>
  <si>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</si>
  <si>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</si>
  <si>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</si>
  <si>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</si>
  <si>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</si>
  <si>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</si>
  <si>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</si>
  <si>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</si>
  <si>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</si>
  <si>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</si>
  <si>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</si>
  <si>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</si>
  <si>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</si>
  <si>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</si>
  <si>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</si>
  <si>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</si>
  <si>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</si>
  <si>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</si>
  <si>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</si>
  <si>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</si>
  <si>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</si>
  <si>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</si>
  <si>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</si>
  <si>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</si>
  <si>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</si>
  <si>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</si>
  <si>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</si>
  <si>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</si>
  <si>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</si>
  <si>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</si>
  <si>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</si>
  <si>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</si>
  <si>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</si>
  <si>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</si>
  <si>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</si>
  <si>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</si>
  <si>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</si>
  <si>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</si>
  <si>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</si>
  <si>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</si>
  <si>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</si>
  <si>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</si>
  <si>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</si>
  <si>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</si>
  <si>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</si>
  <si>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</si>
  <si>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</si>
  <si>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</si>
  <si>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</si>
  <si>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</si>
  <si>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</si>
  <si>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</si>
  <si>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</si>
  <si>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</si>
  <si>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</si>
  <si>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</si>
  <si>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</si>
  <si>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</si>
  <si>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</si>
  <si>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</si>
  <si>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</si>
  <si>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</si>
  <si>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</si>
  <si>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</si>
  <si>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</si>
  <si>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</si>
  <si>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</si>
  <si>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</si>
  <si>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</si>
  <si>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</si>
  <si>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</si>
  <si>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</si>
  <si>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</si>
  <si>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</si>
  <si>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</si>
  <si>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</si>
  <si>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</si>
  <si>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</si>
  <si>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</si>
  <si>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</si>
  <si>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</si>
  <si>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</si>
  <si>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</si>
  <si>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</si>
  <si>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</si>
  <si>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</si>
  <si>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</si>
  <si>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</si>
  <si>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</si>
  <si>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</si>
  <si>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</si>
  <si>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</si>
  <si>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</si>
  <si>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</si>
  <si>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</si>
  <si>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</si>
  <si>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</si>
  <si>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</si>
  <si>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</si>
  <si>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</si>
  <si>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</si>
  <si>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</si>
  <si>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</si>
  <si>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</si>
  <si>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</si>
  <si>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</si>
  <si>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</si>
  <si>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</si>
  <si>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</si>
  <si>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</si>
  <si>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</si>
  <si>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</si>
  <si>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</si>
  <si>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</si>
  <si>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</si>
  <si>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</si>
  <si>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</si>
  <si>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</si>
  <si>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</si>
  <si>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</si>
  <si>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</si>
  <si>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</si>
  <si>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</si>
  <si>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</si>
  <si>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</si>
  <si>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</si>
  <si>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</si>
  <si>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</si>
  <si>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</si>
  <si>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</si>
  <si>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</si>
  <si>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</si>
  <si>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</si>
  <si>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</si>
  <si>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</si>
  <si>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</si>
  <si>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</si>
  <si>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</si>
  <si>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</si>
  <si>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</si>
  <si>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</si>
  <si>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</si>
  <si>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</si>
  <si>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</si>
  <si>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</si>
  <si>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</si>
  <si>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</si>
  <si>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</si>
  <si>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</si>
  <si>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</si>
  <si>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</si>
  <si>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</si>
  <si>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</si>
  <si>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</si>
  <si>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</si>
  <si>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</si>
  <si>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</si>
  <si>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</si>
  <si>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</si>
  <si>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</si>
  <si>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</si>
  <si>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</si>
  <si>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</si>
  <si>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</si>
  <si>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</si>
  <si>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</si>
  <si>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</si>
  <si>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</si>
  <si>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</si>
  <si>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</si>
  <si>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</si>
  <si>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</si>
  <si>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</si>
  <si>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</si>
  <si>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</si>
  <si>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</si>
  <si>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</si>
  <si>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</si>
  <si>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</si>
  <si>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</si>
  <si>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</si>
  <si>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</si>
  <si>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</si>
  <si>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</si>
  <si>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</si>
  <si>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</si>
  <si>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</si>
  <si>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</si>
  <si>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</si>
  <si>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</si>
  <si>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</si>
  <si>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</si>
  <si>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</si>
  <si>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</si>
  <si>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</si>
  <si>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</si>
  <si>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</si>
  <si>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</si>
  <si>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</si>
  <si>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</si>
  <si>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</si>
  <si>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</si>
  <si>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</si>
  <si>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</si>
  <si>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</si>
  <si>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</si>
  <si>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</si>
  <si>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</si>
  <si>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</si>
  <si>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</si>
  <si>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</si>
  <si>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</si>
  <si>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</si>
  <si>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</si>
  <si>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</si>
  <si>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</si>
  <si>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</si>
  <si>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</si>
  <si>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</si>
  <si>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</si>
  <si>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</si>
  <si>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</si>
  <si>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</si>
  <si>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</si>
  <si>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</si>
  <si>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</si>
  <si>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</si>
  <si>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</si>
  <si>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</si>
  <si>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</si>
  <si>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</si>
  <si>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</si>
  <si>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</si>
  <si>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</si>
  <si>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</si>
  <si>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</si>
  <si>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</si>
  <si>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</si>
  <si>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</si>
  <si>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</si>
  <si>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</si>
  <si>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</si>
  <si>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</si>
  <si>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</si>
  <si>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</si>
  <si>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</si>
  <si>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</si>
  <si>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</si>
  <si>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</si>
  <si>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</si>
  <si>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</si>
  <si>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</si>
  <si>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</si>
  <si>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</si>
  <si>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</si>
  <si>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</si>
  <si>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</si>
  <si>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</si>
  <si>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</si>
  <si>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</si>
  <si>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</si>
  <si>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</si>
  <si>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</si>
  <si>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</si>
  <si>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</si>
  <si>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</si>
  <si>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</si>
  <si>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</si>
  <si>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</si>
  <si>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</si>
  <si>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</si>
  <si>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</si>
  <si>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</si>
  <si>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</si>
  <si>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</si>
  <si>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</si>
  <si>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</si>
  <si>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</si>
  <si>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</si>
  <si>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</si>
  <si>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</si>
  <si>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</si>
  <si>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</si>
  <si>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</si>
  <si>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</si>
  <si>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</si>
  <si>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</si>
  <si>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</si>
  <si>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</si>
  <si>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</si>
  <si>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</si>
  <si>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</si>
  <si>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</si>
  <si>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</si>
  <si>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</si>
  <si>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</si>
  <si>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</si>
  <si>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</si>
  <si>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</si>
  <si>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</si>
  <si>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</si>
  <si>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</si>
  <si>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</si>
  <si>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</si>
  <si>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</si>
  <si>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</si>
  <si>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</si>
  <si>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</si>
  <si>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</si>
  <si>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</si>
  <si>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</si>
  <si>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</si>
  <si>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</si>
  <si>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</si>
  <si>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</si>
  <si>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</si>
  <si>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</si>
  <si>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</si>
  <si>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</si>
  <si>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</si>
  <si>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</si>
  <si>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</si>
  <si>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</si>
  <si>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</si>
  <si>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</si>
  <si>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</si>
  <si>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</si>
  <si>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</si>
  <si>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</si>
  <si>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</si>
  <si>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</si>
  <si>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</si>
  <si>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</si>
  <si>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</si>
  <si>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</si>
  <si>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</si>
  <si>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</si>
  <si>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</si>
  <si>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</si>
  <si>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</si>
  <si>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</si>
  <si>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</si>
  <si>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</si>
  <si>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</si>
  <si>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</si>
  <si>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</si>
  <si>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</si>
  <si>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</si>
  <si>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</si>
  <si>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</si>
  <si>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</si>
  <si>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</si>
  <si>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</si>
  <si>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</si>
  <si>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</si>
  <si>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</si>
  <si>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</si>
  <si>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</si>
  <si>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</si>
  <si>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</si>
  <si>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</si>
  <si>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</si>
  <si>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</si>
  <si>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</si>
  <si>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</si>
  <si>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</si>
  <si>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</si>
  <si>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</si>
  <si>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</si>
  <si>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</si>
  <si>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</si>
  <si>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</si>
  <si>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</si>
  <si>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</si>
  <si>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</si>
  <si>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</si>
  <si>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</si>
  <si>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</si>
  <si>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</si>
  <si>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</si>
  <si>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</si>
  <si>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</si>
  <si>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</si>
  <si>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</si>
  <si>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</si>
  <si>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</si>
  <si>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</si>
  <si>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</si>
  <si>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</si>
  <si>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</si>
  <si>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</si>
  <si>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</si>
  <si>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</si>
  <si>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</si>
  <si>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</si>
  <si>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</si>
  <si>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</si>
  <si>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</si>
  <si>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</si>
  <si>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</si>
  <si>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</si>
  <si>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</si>
  <si>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</si>
  <si>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</si>
  <si>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</si>
  <si>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</si>
  <si>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</si>
  <si>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</si>
  <si>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</si>
  <si>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</si>
  <si>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</si>
  <si>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</si>
  <si>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</si>
  <si>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</si>
  <si>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</si>
  <si>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</si>
  <si>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</si>
  <si>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</si>
  <si>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</si>
  <si>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</si>
  <si>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</si>
  <si>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</si>
  <si>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</si>
  <si>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</si>
  <si>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</si>
  <si>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</si>
  <si>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</si>
  <si>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</si>
  <si>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</si>
  <si>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</si>
  <si>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</si>
  <si>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</si>
  <si>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</si>
  <si>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</si>
  <si>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</si>
  <si>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</si>
  <si>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</si>
  <si>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</si>
  <si>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</si>
  <si>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</si>
  <si>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</si>
  <si>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</si>
  <si>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</si>
  <si>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</si>
  <si>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</si>
  <si>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</si>
  <si>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</si>
  <si>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</si>
  <si>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</si>
  <si>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</si>
  <si>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</si>
  <si>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</si>
  <si>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</si>
  <si>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</si>
  <si>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</si>
  <si>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</si>
  <si>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</si>
  <si>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</si>
  <si>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</si>
  <si>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</si>
  <si>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</si>
  <si>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</si>
  <si>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</si>
  <si>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</si>
  <si>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</si>
  <si>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</si>
  <si>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</si>
  <si>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</si>
  <si>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</si>
  <si>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</si>
  <si>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</si>
  <si>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</si>
  <si>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</si>
  <si>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</si>
  <si>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</si>
  <si>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</si>
  <si>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</si>
  <si>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</si>
  <si>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</si>
  <si>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</si>
  <si>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</si>
  <si>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</si>
  <si>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</si>
  <si>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</si>
  <si>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</si>
  <si>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</si>
  <si>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</si>
  <si>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</si>
  <si>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</si>
  <si>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</si>
  <si>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</si>
  <si>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</si>
  <si>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</si>
  <si>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</si>
  <si>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</si>
  <si>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</si>
  <si>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</si>
  <si>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</si>
  <si>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</si>
  <si>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</si>
  <si>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</si>
  <si>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</si>
  <si>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</si>
  <si>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</si>
  <si>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</si>
  <si>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</si>
  <si>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</si>
  <si>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</si>
  <si>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</si>
  <si>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</si>
  <si>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</si>
  <si>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</si>
  <si>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</si>
  <si>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</si>
  <si>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</si>
  <si>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</si>
  <si>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</si>
  <si>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</si>
  <si>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</si>
  <si>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</si>
  <si>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</si>
  <si>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</si>
  <si>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</si>
  <si>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</si>
  <si>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</si>
  <si>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</si>
  <si>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</si>
  <si>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</si>
  <si>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</si>
  <si>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</si>
  <si>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</si>
  <si>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</si>
  <si>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</si>
  <si>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</si>
  <si>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</si>
  <si>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</si>
  <si>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</si>
  <si>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</si>
  <si>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</si>
  <si>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</si>
  <si>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</si>
  <si>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</si>
  <si>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</si>
  <si>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</si>
  <si>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</si>
  <si>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</si>
  <si>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</si>
  <si>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</si>
  <si>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</si>
  <si>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</si>
  <si>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</si>
  <si>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</si>
  <si>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</si>
  <si>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</si>
  <si>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</si>
  <si>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</si>
  <si>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</si>
  <si>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</si>
  <si>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</si>
  <si>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</si>
  <si>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</si>
  <si>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</si>
  <si>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</si>
  <si>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</si>
  <si>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</si>
  <si>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</si>
  <si>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</si>
  <si>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</si>
  <si>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</si>
  <si>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</si>
  <si>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</si>
  <si>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</si>
  <si>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</si>
  <si>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</si>
  <si>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</si>
  <si>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</si>
  <si>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</si>
  <si>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</si>
  <si>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</si>
  <si>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</si>
  <si>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</si>
  <si>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</si>
  <si>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</si>
  <si>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</si>
  <si>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</si>
  <si>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</si>
  <si>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</si>
  <si>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</si>
  <si>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</si>
  <si>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</si>
  <si>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</si>
  <si>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</si>
  <si>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</si>
  <si>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</si>
  <si>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</si>
  <si>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</si>
  <si>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</si>
  <si>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</si>
  <si>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</si>
  <si>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</si>
  <si>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</si>
  <si>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</si>
  <si>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</si>
  <si>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</si>
  <si>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</si>
  <si>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</si>
  <si>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</si>
  <si>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</si>
  <si>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</si>
  <si>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</si>
  <si>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</si>
  <si>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</si>
  <si>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</si>
  <si>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</si>
  <si>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</si>
  <si>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</si>
  <si>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</si>
  <si>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</si>
  <si>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</si>
  <si>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</si>
  <si>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</si>
  <si>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</si>
  <si>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</si>
  <si>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</si>
  <si>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</si>
  <si>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</si>
  <si>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</si>
  <si>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</si>
  <si>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</si>
  <si>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</si>
  <si>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</si>
  <si>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</si>
  <si>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</si>
  <si>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</si>
  <si>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</si>
  <si>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</si>
  <si>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</si>
  <si>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</si>
  <si>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</si>
  <si>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</si>
  <si>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</si>
  <si>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</si>
  <si>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</si>
  <si>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</si>
  <si>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</si>
  <si>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</si>
  <si>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</si>
  <si>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</si>
  <si>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</si>
  <si>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</si>
  <si>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</si>
  <si>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</si>
  <si>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</si>
  <si>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</si>
  <si>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</si>
  <si>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</si>
  <si>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</si>
  <si>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</si>
  <si>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</si>
  <si>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</si>
  <si>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</si>
  <si>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</si>
  <si>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</si>
  <si>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</si>
  <si>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</si>
  <si>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</si>
  <si>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</si>
  <si>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</si>
  <si>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</si>
  <si>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</si>
  <si>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</si>
  <si>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</si>
  <si>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</si>
  <si>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</si>
  <si>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</si>
  <si>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</si>
  <si>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</si>
  <si>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</si>
  <si>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</si>
  <si>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</si>
  <si>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</si>
  <si>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</si>
  <si>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</si>
  <si>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</si>
  <si>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</si>
  <si>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</si>
  <si>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</si>
  <si>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</si>
  <si>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</si>
  <si>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</si>
  <si>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</si>
  <si>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</si>
  <si>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</si>
  <si>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</si>
  <si>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</si>
  <si>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</si>
  <si>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</si>
  <si>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</si>
  <si>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</si>
  <si>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</si>
  <si>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</si>
  <si>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</si>
  <si>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</si>
  <si>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</si>
  <si>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</si>
  <si>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</si>
  <si>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</si>
  <si>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</si>
  <si>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</si>
  <si>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</si>
  <si>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</si>
  <si>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</si>
  <si>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</si>
  <si>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</si>
  <si>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</si>
  <si>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</si>
  <si>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</si>
  <si>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</si>
  <si>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</si>
  <si>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</si>
  <si>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</si>
  <si>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</si>
  <si>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</si>
  <si>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</si>
  <si>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</si>
  <si>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</si>
  <si>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</si>
  <si>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</si>
  <si>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</si>
  <si>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</si>
  <si>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</si>
  <si>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</si>
  <si>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</si>
  <si>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</si>
  <si>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</si>
  <si>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</si>
  <si>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</si>
  <si>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</si>
  <si>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</si>
  <si>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</si>
  <si>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</si>
  <si>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</si>
  <si>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</si>
  <si>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</si>
  <si>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</si>
  <si>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</si>
  <si>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</si>
  <si>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</si>
  <si>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</si>
  <si>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</si>
  <si>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</si>
  <si>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</si>
  <si>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</si>
  <si>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</si>
  <si>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</si>
  <si>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</si>
  <si>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</si>
  <si>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</si>
  <si>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</si>
  <si>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</si>
  <si>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</si>
  <si>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</si>
  <si>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</si>
  <si>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</si>
  <si>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</si>
  <si>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</si>
  <si>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</si>
  <si>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</si>
  <si>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</si>
  <si>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</si>
  <si>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</si>
  <si>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</si>
  <si>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</si>
  <si>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</si>
  <si>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</si>
  <si>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</si>
  <si>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</si>
  <si>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</si>
  <si>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</si>
  <si>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</si>
  <si>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</si>
  <si>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</si>
  <si>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</si>
  <si>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</si>
  <si>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</si>
  <si>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</si>
  <si>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</si>
  <si>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</si>
  <si>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</si>
  <si>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</si>
  <si>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</si>
  <si>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</si>
  <si>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</si>
  <si>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</si>
  <si>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</si>
  <si>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</si>
  <si>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</si>
  <si>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</si>
  <si>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</si>
  <si>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</si>
  <si>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</si>
  <si>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</si>
  <si>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</si>
  <si>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</si>
  <si>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</si>
  <si>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</si>
  <si>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</si>
  <si>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</si>
  <si>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</si>
  <si>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</si>
  <si>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</si>
  <si>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</si>
  <si>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</si>
  <si>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</si>
  <si>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</si>
  <si>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</si>
  <si>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</si>
  <si>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</si>
  <si>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</si>
  <si>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</si>
  <si>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</si>
  <si>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</si>
  <si>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</si>
  <si>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</si>
  <si>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</si>
  <si>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</si>
  <si>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</si>
  <si>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</si>
  <si>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</si>
  <si>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</si>
  <si>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</si>
  <si>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</si>
  <si>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</si>
  <si>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</si>
  <si>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</si>
  <si>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</si>
  <si>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</si>
  <si>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</si>
  <si>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</si>
  <si>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</si>
  <si>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</si>
  <si>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</si>
  <si>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</si>
  <si>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</si>
  <si>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</si>
  <si>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</si>
  <si>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</si>
  <si>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</si>
  <si>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</si>
  <si>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</si>
  <si>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</si>
  <si>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</si>
  <si>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</si>
  <si>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</si>
  <si>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</si>
  <si>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</si>
  <si>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</si>
  <si>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</si>
  <si>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</si>
  <si>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</si>
  <si>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</si>
  <si>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</si>
  <si>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</si>
  <si>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</si>
  <si>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</si>
  <si>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</si>
  <si>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</si>
  <si>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</si>
  <si>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</si>
  <si>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</si>
  <si>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</si>
  <si>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</si>
  <si>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</si>
  <si>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</si>
  <si>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</si>
  <si>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</si>
  <si>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</si>
  <si>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</si>
  <si>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</si>
  <si>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</si>
  <si>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</si>
  <si>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</si>
  <si>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</si>
  <si>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</si>
  <si>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</si>
  <si>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</si>
  <si>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</si>
  <si>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</si>
  <si>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</si>
  <si>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</si>
  <si>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</si>
  <si>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</si>
  <si>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</si>
  <si>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</si>
  <si>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</si>
  <si>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</si>
  <si>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</si>
  <si>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</si>
  <si>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</si>
  <si>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</si>
  <si>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</si>
  <si>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</si>
  <si>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</si>
  <si>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</si>
  <si>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</si>
  <si>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</si>
  <si>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</si>
  <si>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</si>
  <si>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</si>
  <si>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</si>
  <si>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</si>
  <si>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</si>
  <si>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</si>
  <si>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</si>
  <si>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</si>
  <si>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</si>
  <si>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</si>
  <si>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</si>
  <si>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</si>
  <si>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</si>
  <si>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</si>
  <si>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</si>
  <si>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</si>
  <si>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</si>
  <si>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</si>
  <si>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</si>
  <si>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</si>
  <si>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</si>
  <si>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</si>
  <si>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</si>
  <si>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</si>
  <si>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</si>
  <si>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</si>
  <si>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</si>
  <si>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</si>
  <si>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</si>
  <si>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</si>
  <si>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</si>
  <si>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</si>
  <si>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</si>
  <si>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</si>
  <si>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</si>
  <si>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</si>
  <si>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</si>
  <si>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</si>
  <si>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</si>
  <si>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</si>
  <si>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</si>
  <si>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</si>
  <si>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</si>
  <si>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</si>
  <si>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</si>
  <si>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</si>
  <si>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</si>
  <si>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</si>
  <si>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</si>
  <si>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</si>
  <si>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</si>
  <si>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</si>
  <si>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</si>
  <si>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</si>
  <si>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</si>
  <si>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</si>
  <si>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</si>
  <si>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</si>
  <si>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</si>
  <si>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</si>
  <si>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</si>
  <si>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</si>
  <si>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</si>
  <si>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</si>
  <si>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</si>
  <si>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</si>
  <si>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</si>
  <si>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</si>
  <si>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</si>
  <si>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</si>
  <si>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</si>
  <si>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</si>
  <si>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</si>
  <si>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</si>
  <si>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</si>
  <si>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</si>
  <si>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</si>
  <si>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</si>
  <si>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</si>
  <si>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</si>
  <si>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</si>
  <si>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</si>
  <si>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</si>
  <si>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</si>
  <si>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</si>
  <si>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</si>
  <si>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</si>
  <si>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</si>
  <si>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</si>
  <si>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</si>
  <si>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</si>
  <si>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</si>
  <si>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</si>
  <si>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</si>
  <si>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</si>
  <si>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</si>
  <si>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</si>
  <si>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</si>
  <si>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</si>
  <si>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</si>
  <si>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</si>
  <si>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</si>
  <si>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</si>
  <si>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</si>
  <si>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</si>
  <si>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</si>
  <si>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</si>
  <si>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</si>
  <si>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</si>
  <si>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</si>
  <si>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</si>
  <si>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</si>
  <si>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</si>
  <si>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</si>
  <si>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</si>
  <si>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</si>
  <si>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</si>
  <si>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</si>
  <si>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</si>
  <si>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</si>
  <si>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</si>
  <si>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</si>
  <si>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</si>
  <si>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</si>
  <si>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</si>
  <si>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</si>
  <si>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</si>
  <si>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</si>
  <si>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</si>
  <si>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</si>
  <si>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</si>
  <si>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</si>
  <si>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</si>
  <si>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</si>
  <si>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</si>
  <si>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</si>
  <si>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</si>
  <si>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</si>
  <si>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</si>
  <si>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</si>
  <si>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</si>
  <si>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</si>
  <si>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</si>
  <si>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</si>
  <si>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</si>
  <si>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</si>
  <si>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</si>
  <si>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</si>
  <si>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</si>
  <si>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</si>
  <si>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</si>
  <si>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</si>
  <si>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</si>
  <si>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</si>
  <si>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</si>
  <si>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</si>
  <si>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</si>
  <si>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</si>
  <si>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</si>
  <si>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</si>
  <si>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</si>
  <si>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</si>
  <si>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</si>
  <si>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</si>
  <si>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</si>
  <si>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</si>
  <si>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</si>
  <si>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</si>
  <si>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</si>
  <si>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</si>
  <si>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</si>
  <si>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</si>
  <si>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</si>
  <si>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</si>
  <si>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</si>
  <si>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</si>
  <si>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</si>
  <si>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</si>
  <si>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</si>
  <si>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</si>
  <si>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</si>
  <si>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</si>
  <si>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</si>
  <si>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</si>
  <si>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</si>
  <si>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</si>
  <si>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</si>
  <si>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</si>
  <si>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</si>
  <si>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</si>
  <si>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</si>
  <si>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</si>
  <si>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</si>
  <si>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</si>
  <si>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</si>
  <si>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</si>
  <si>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</si>
  <si>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</si>
  <si>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</si>
  <si>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</si>
  <si>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</si>
  <si>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</si>
  <si>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</si>
  <si>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</si>
  <si>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</si>
  <si>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</si>
  <si>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</si>
  <si>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</si>
  <si>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</si>
  <si>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</si>
  <si>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</si>
  <si>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</si>
  <si>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</si>
  <si>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</si>
  <si>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</si>
  <si>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</si>
  <si>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</si>
  <si>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</si>
  <si>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</si>
  <si>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</si>
  <si>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</si>
  <si>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</si>
  <si>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</si>
  <si>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</si>
  <si>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</si>
  <si>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</si>
  <si>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</si>
  <si>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</si>
  <si>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</si>
  <si>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</si>
  <si>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</si>
  <si>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</si>
  <si>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</si>
  <si>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</si>
  <si>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</si>
  <si>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</si>
  <si>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</si>
  <si>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</si>
  <si>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</si>
  <si>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</si>
  <si>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</si>
  <si>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</si>
  <si>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</si>
  <si>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</si>
  <si>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</si>
  <si>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</si>
  <si>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</si>
  <si>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</si>
  <si>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</si>
  <si>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</si>
  <si>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</si>
  <si>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</si>
  <si>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</si>
  <si>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</si>
  <si>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</si>
  <si>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</si>
  <si>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</si>
  <si>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</si>
  <si>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</si>
  <si>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</si>
  <si>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</si>
  <si>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</si>
  <si>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</si>
  <si>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</si>
  <si>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</si>
  <si>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</si>
  <si>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</si>
  <si>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</si>
  <si>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</si>
  <si>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</si>
  <si>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</si>
  <si>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</si>
  <si>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</si>
  <si>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</si>
  <si>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</si>
  <si>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</si>
  <si>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</si>
  <si>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</si>
  <si>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</si>
  <si>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</si>
  <si>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</si>
  <si>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</si>
  <si>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</si>
  <si>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</si>
  <si>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</si>
  <si>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</si>
  <si>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</si>
  <si>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</si>
  <si>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</si>
  <si>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</si>
  <si>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</si>
  <si>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</si>
  <si>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</si>
  <si>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</si>
  <si>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</si>
  <si>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</si>
  <si>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</si>
  <si>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</si>
  <si>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</si>
  <si>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</si>
  <si>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</si>
  <si>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</si>
  <si>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</si>
  <si>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</si>
  <si>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</si>
  <si>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</si>
  <si>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</si>
  <si>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</si>
  <si>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</si>
  <si>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</si>
  <si>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</si>
  <si>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</si>
  <si>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</si>
  <si>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</si>
  <si>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</si>
  <si>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</si>
  <si>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</si>
  <si>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</si>
  <si>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</si>
  <si>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</si>
  <si>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</si>
  <si>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</si>
  <si>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</si>
  <si>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</si>
  <si>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</si>
  <si>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</si>
  <si>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</si>
  <si>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</si>
  <si>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</si>
  <si>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</si>
  <si>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</si>
  <si>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</si>
  <si>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</si>
  <si>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</si>
  <si>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</si>
  <si>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</si>
  <si>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</si>
  <si>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</si>
  <si>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</si>
  <si>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</si>
  <si>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</si>
  <si>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</si>
  <si>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</si>
  <si>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</si>
  <si>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</si>
  <si>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</si>
  <si>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</si>
  <si>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</si>
  <si>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</si>
  <si>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</si>
  <si>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</si>
  <si>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</si>
  <si>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</si>
  <si>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</si>
  <si>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</si>
  <si>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</si>
  <si>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</si>
  <si>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</si>
  <si>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</si>
  <si>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</si>
  <si>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</si>
  <si>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</si>
  <si>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</si>
  <si>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</si>
  <si>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</si>
  <si>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</si>
  <si>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</si>
  <si>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</si>
  <si>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</si>
  <si>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</si>
  <si>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</si>
  <si>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</si>
  <si>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</si>
  <si>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</si>
  <si>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</si>
  <si>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</si>
  <si>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</si>
  <si>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</si>
  <si>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</si>
  <si>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</si>
  <si>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</si>
  <si>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</si>
  <si>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</si>
  <si>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</si>
  <si>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</si>
  <si>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</si>
  <si>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</si>
  <si>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</si>
  <si>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</si>
  <si>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</si>
  <si>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</si>
  <si>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</si>
  <si>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</si>
  <si>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</si>
  <si>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</si>
  <si>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</si>
  <si>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</si>
  <si>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</si>
  <si>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</si>
  <si>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</si>
  <si>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</si>
  <si>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</si>
  <si>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</si>
  <si>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</si>
  <si>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</si>
  <si>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</si>
  <si>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</si>
  <si>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</si>
  <si>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</si>
  <si>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</si>
  <si>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</si>
  <si>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</si>
  <si>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</si>
  <si>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</si>
  <si>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</si>
  <si>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</si>
  <si>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</si>
  <si>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</si>
  <si>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</si>
  <si>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</si>
  <si>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</si>
  <si>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</si>
  <si>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</si>
  <si>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</si>
  <si>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</si>
  <si>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</si>
  <si>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</si>
  <si>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</si>
  <si>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</si>
  <si>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</si>
  <si>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</si>
  <si>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</si>
  <si>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</si>
  <si>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</si>
  <si>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</si>
  <si>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</si>
  <si>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</si>
  <si>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</si>
  <si>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</si>
  <si>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</si>
  <si>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</si>
  <si>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</si>
  <si>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</si>
  <si>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</si>
  <si>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</si>
  <si>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</si>
  <si>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</si>
  <si>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</si>
  <si>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</si>
  <si>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</si>
  <si>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</si>
  <si>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</si>
  <si>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</si>
  <si>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</si>
  <si>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</si>
  <si>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</si>
  <si>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</si>
  <si>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</si>
  <si>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</si>
  <si>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</si>
  <si>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</si>
  <si>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</si>
  <si>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</si>
  <si>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</si>
  <si>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</si>
  <si>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</si>
  <si>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</si>
  <si>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</si>
  <si>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</si>
  <si>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</si>
  <si>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</si>
  <si>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</si>
  <si>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</si>
  <si>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</si>
  <si>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</si>
  <si>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</si>
  <si>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</si>
  <si>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</si>
  <si>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</si>
  <si>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</si>
  <si>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</si>
  <si>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</si>
  <si>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</si>
  <si>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</si>
  <si>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</si>
  <si>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</si>
  <si>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</si>
  <si>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</si>
  <si>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</si>
  <si>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</si>
  <si>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</si>
  <si>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</si>
  <si>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</si>
  <si>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</si>
  <si>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</si>
  <si>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</si>
  <si>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</si>
  <si>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</si>
  <si>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</si>
  <si>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</si>
  <si>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</si>
  <si>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</si>
  <si>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</si>
  <si>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</si>
  <si>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</si>
  <si>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</si>
  <si>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</si>
  <si>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</si>
  <si>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</si>
  <si>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</si>
  <si>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</si>
  <si>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</si>
  <si>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</si>
  <si>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</si>
  <si>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</si>
  <si>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</si>
  <si>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</si>
  <si>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</si>
  <si>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</si>
  <si>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</si>
  <si>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</si>
  <si>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</si>
  <si>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</si>
  <si>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</si>
  <si>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</si>
  <si>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</si>
  <si>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</si>
  <si>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</si>
  <si>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</si>
  <si>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</si>
  <si>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</si>
  <si>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</si>
  <si>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</si>
  <si>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</si>
  <si>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</si>
  <si>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</si>
  <si>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</si>
  <si>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</si>
  <si>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</si>
  <si>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</si>
  <si>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</si>
  <si>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</si>
  <si>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</si>
  <si>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</si>
  <si>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</si>
  <si>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</si>
  <si>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</si>
  <si>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</si>
  <si>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</si>
  <si>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</si>
  <si>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</si>
  <si>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</si>
  <si>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</si>
  <si>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</si>
  <si>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</si>
  <si>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</si>
  <si>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</si>
  <si>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</si>
  <si>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</si>
  <si>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</si>
  <si>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</si>
  <si>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</si>
  <si>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</si>
  <si>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</si>
  <si>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</si>
  <si>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</si>
  <si>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</si>
  <si>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</si>
  <si>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</si>
  <si>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</si>
  <si>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</si>
  <si>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</si>
  <si>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</si>
  <si>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</si>
  <si>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</si>
  <si>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</si>
  <si>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</si>
  <si>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</si>
  <si>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</si>
  <si>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</si>
  <si>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</si>
  <si>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</si>
  <si>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</si>
  <si>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</si>
  <si>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</si>
  <si>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</si>
  <si>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</si>
  <si>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</si>
  <si>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</si>
  <si>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</si>
  <si>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</si>
  <si>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</si>
  <si>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</si>
  <si>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</si>
  <si>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</si>
  <si>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</si>
  <si>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</si>
  <si>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</si>
  <si>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</si>
  <si>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</si>
  <si>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</si>
  <si>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</si>
  <si>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</si>
  <si>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</si>
  <si>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</si>
  <si>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</si>
  <si>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</si>
  <si>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</si>
  <si>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</si>
  <si>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</si>
  <si>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</si>
  <si>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</si>
  <si>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</si>
  <si>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</si>
  <si>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</si>
  <si>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</si>
  <si>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</si>
  <si>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</si>
  <si>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</si>
  <si>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</si>
  <si>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</si>
  <si>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</si>
  <si>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</si>
  <si>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</si>
  <si>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</si>
  <si>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</si>
  <si>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</si>
  <si>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</si>
  <si>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</si>
  <si>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</si>
  <si>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</si>
  <si>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</si>
  <si>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</si>
  <si>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</si>
  <si>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</si>
  <si>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</si>
  <si>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</si>
  <si>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</si>
  <si>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</si>
  <si>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</si>
  <si>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</si>
  <si>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</si>
  <si>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</si>
  <si>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</si>
  <si>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</si>
  <si>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</si>
  <si>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</si>
  <si>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</si>
  <si>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</si>
  <si>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</si>
  <si>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</si>
  <si>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</si>
  <si>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</si>
  <si>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</si>
  <si>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</si>
  <si>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</si>
  <si>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</si>
  <si>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</si>
  <si>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</si>
  <si>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</si>
  <si>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</si>
  <si>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</si>
  <si>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</si>
  <si>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</si>
  <si>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</si>
  <si>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</si>
  <si>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</si>
  <si>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</si>
  <si>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</si>
  <si>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</si>
  <si>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</si>
  <si>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</si>
  <si>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</si>
  <si>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</si>
  <si>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</si>
  <si>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</si>
  <si>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</si>
  <si>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</si>
  <si>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</si>
  <si>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</si>
  <si>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</si>
  <si>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</si>
  <si>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</si>
  <si>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</si>
  <si>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</si>
  <si>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</si>
  <si>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</si>
  <si>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</si>
  <si>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</si>
  <si>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</si>
  <si>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</si>
  <si>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</si>
  <si>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</si>
  <si>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</si>
  <si>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</si>
  <si>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</si>
  <si>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</si>
  <si>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</si>
  <si>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</si>
  <si>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</si>
  <si>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</si>
  <si>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</si>
  <si>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</si>
  <si>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</si>
  <si>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</si>
  <si>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</si>
  <si>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</si>
  <si>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</si>
  <si>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</si>
  <si>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</si>
  <si>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</si>
  <si>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</si>
  <si>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</si>
  <si>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</si>
  <si>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</si>
  <si>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</si>
  <si>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</si>
  <si>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</si>
  <si>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</si>
  <si>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</si>
  <si>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</si>
  <si>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</si>
  <si>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</si>
  <si>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</si>
  <si>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</si>
  <si>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</si>
  <si>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</si>
  <si>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</si>
  <si>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</si>
  <si>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</si>
  <si>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</si>
  <si>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</si>
  <si>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</si>
  <si>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</si>
  <si>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</si>
  <si>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</si>
  <si>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</si>
  <si>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</si>
  <si>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</si>
  <si>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</si>
  <si>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</si>
  <si>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</si>
  <si>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</si>
  <si>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</si>
  <si>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</si>
  <si>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</si>
  <si>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</si>
  <si>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</si>
  <si>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</si>
  <si>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</si>
  <si>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</si>
  <si>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</si>
  <si>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</si>
  <si>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</si>
  <si>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</si>
  <si>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</si>
  <si>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</si>
  <si>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</si>
  <si>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</si>
  <si>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</si>
  <si>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</si>
  <si>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</si>
  <si>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</si>
  <si>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</si>
  <si>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</si>
  <si>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</si>
  <si>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</si>
  <si>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</si>
  <si>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</si>
  <si>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</si>
  <si>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</si>
  <si>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</si>
  <si>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</si>
  <si>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</si>
  <si>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</si>
  <si>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</si>
  <si>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</si>
  <si>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</si>
  <si>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</si>
  <si>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</si>
  <si>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</si>
  <si>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</si>
  <si>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</si>
  <si>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</si>
  <si>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</si>
  <si>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</si>
  <si>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</si>
  <si>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</si>
  <si>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</si>
  <si>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</si>
  <si>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</si>
  <si>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</si>
  <si>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</si>
  <si>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</si>
  <si>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</si>
  <si>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</si>
  <si>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</si>
  <si>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</si>
  <si>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</si>
  <si>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</si>
  <si>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</si>
  <si>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</si>
  <si>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</si>
  <si>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</si>
  <si>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</si>
  <si>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</si>
  <si>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</si>
  <si>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</si>
  <si>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</si>
  <si>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</si>
  <si>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</si>
  <si>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</si>
  <si>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</si>
  <si>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</si>
  <si>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</si>
  <si>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</si>
  <si>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</si>
  <si>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</si>
  <si>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</si>
  <si>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</si>
  <si>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</si>
  <si>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</si>
  <si>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</si>
  <si>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</si>
  <si>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</si>
  <si>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</si>
  <si>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</si>
  <si>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</si>
  <si>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</si>
  <si>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</si>
  <si>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</si>
  <si>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</si>
  <si>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</si>
  <si>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</si>
  <si>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</si>
  <si>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</si>
  <si>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</si>
  <si>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</si>
  <si>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</si>
  <si>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</si>
  <si>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</si>
  <si>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</si>
  <si>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</si>
  <si>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</si>
  <si>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</si>
  <si>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</si>
  <si>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</si>
  <si>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</si>
  <si>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</si>
  <si>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</si>
  <si>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</si>
  <si>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</si>
  <si>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</si>
  <si>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</si>
  <si>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</si>
  <si>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</si>
  <si>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</si>
  <si>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</si>
  <si>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</si>
  <si>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</si>
  <si>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</si>
  <si>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</si>
  <si>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</si>
  <si>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</si>
  <si>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</si>
  <si>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</si>
  <si>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</si>
  <si>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</si>
  <si>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</si>
  <si>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</si>
  <si>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</si>
  <si>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</si>
  <si>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</si>
  <si>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</si>
  <si>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</si>
  <si>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</si>
  <si>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</si>
  <si>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</si>
  <si>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</si>
  <si>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</si>
  <si>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</si>
  <si>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</si>
  <si>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</si>
  <si>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</si>
  <si>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</si>
  <si>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</si>
  <si>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</si>
  <si>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</si>
  <si>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Profit</t>
  </si>
  <si>
    <t>Sum of Sales</t>
  </si>
  <si>
    <t>Sale</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</si>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</sst>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 &quot;₹&quot;\ * #,##0.00_ ;_ &quot;₹&quot;\ * \-#,##0.00_ ;_ &quot;₹&quot;\ * &quot;-&quot;??_ ;_ @_ "/>
    <numFmt numFmtId="164" formatCode="[Green]\▲0.00%;[Red]\ \▼0.00%"/>
    <numFmt numFmtId="165" formatCode="\$0.00,&quot;K&quot;"/>
    <numFmt numFmtId="166" formatCode="_-[$$-409]* #,##0.00_ ;_-[$$-409]* \-#,##0.00\ ;_-[$$-409]* &quot;-&quot;??_ ;_-@_ "/>
    <numFmt numFmtId="167" formatCode="&quot;#&quot;\ 0"/>
    <numFmt numFmtId="168" formatCode="[Green]\⇑0.00%;[Red]\⇓0.00%"/>
  </numFmts>
  <fonts count="8"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Lato Black"/>
      <family val="2"/>
    </font>
    <font>
      <b/>
      <sz val="11"/>
      <color theme="1"/>
      <name val="Lato Black"/>
      <family val="2"/>
    </font>
  </fonts>
  <fills count="2">
    <fill>
      <patternFill patternType="none"/>
    </fill>
    <fill>
      <patternFill patternType="gray125"/>
    </fill>
  </fills>
  <borders count="14">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36">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2" xfId="0" applyBorder="1" applyAlignment="1">
      <alignment horizontal="left"/>
    </xf>
    <xf numFmtId="0" fontId="0" fillId="0" borderId="5" xfId="0" applyBorder="1"/>
    <xf numFmtId="0" fontId="0" fillId="0" borderId="7" xfId="0" applyBorder="1" applyAlignment="1">
      <alignment horizontal="left"/>
    </xf>
    <xf numFmtId="0" fontId="0" fillId="0" borderId="6" xfId="0" applyBorder="1"/>
    <xf numFmtId="0" fontId="0" fillId="0" borderId="8" xfId="0" applyBorder="1"/>
    <xf numFmtId="0" fontId="0" fillId="0" borderId="2" xfId="0" applyBorder="1"/>
    <xf numFmtId="0" fontId="0" fillId="0" borderId="9" xfId="0" applyBorder="1"/>
    <xf numFmtId="0" fontId="0" fillId="0" borderId="0" xfId="0" pivotButton="1"/>
    <xf numFmtId="0" fontId="0" fillId="0" borderId="0" xfId="0" applyAlignment="1">
      <alignment horizontal="left"/>
    </xf>
    <xf numFmtId="165"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0" fontId="1" fillId="0" borderId="0" xfId="0" applyFont="1"/>
    <xf numFmtId="165" fontId="1" fillId="0" borderId="0" xfId="0" applyNumberFormat="1" applyFont="1"/>
    <xf numFmtId="166" fontId="0" fillId="0" borderId="0" xfId="0" applyNumberFormat="1"/>
    <xf numFmtId="166" fontId="0" fillId="0" borderId="0" xfId="1" applyNumberFormat="1" applyFont="1"/>
    <xf numFmtId="167" fontId="0" fillId="0" borderId="0" xfId="0" applyNumberFormat="1"/>
    <xf numFmtId="10" fontId="0" fillId="0" borderId="0" xfId="2" applyNumberFormat="1" applyFont="1"/>
    <xf numFmtId="0" fontId="0" fillId="0" borderId="10" xfId="0" applyBorder="1"/>
    <xf numFmtId="0" fontId="0" fillId="0" borderId="11" xfId="0" applyBorder="1"/>
    <xf numFmtId="0" fontId="0" fillId="0" borderId="3" xfId="0" applyBorder="1" applyAlignment="1">
      <alignment horizontal="left"/>
    </xf>
    <xf numFmtId="0" fontId="0" fillId="0" borderId="3" xfId="0" applyBorder="1"/>
    <xf numFmtId="0" fontId="0" fillId="0" borderId="12" xfId="0" applyBorder="1"/>
    <xf numFmtId="0" fontId="0" fillId="0" borderId="13" xfId="0" applyBorder="1"/>
    <xf numFmtId="0" fontId="6" fillId="0" borderId="0" xfId="0" applyFont="1"/>
    <xf numFmtId="168" fontId="7" fillId="0" borderId="0" xfId="2" applyNumberFormat="1" applyFont="1"/>
  </cellXfs>
  <cellStyles count="3">
    <cellStyle name="Currency" xfId="1" builtinId="4"/>
    <cellStyle name="Normal" xfId="0" builtinId="0"/>
    <cellStyle name="Percent" xfId="2" builtinId="5"/>
  </cellStyles>
  <dxfs count="4">
    <dxf>
      <numFmt numFmtId="165" formatCode="\$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3"/>
      <tableStyleElement type="firstRowStripe" dxfId="2"/>
      <tableStyleElement type="secondRowStripe" dxfId="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BC60-45C3-99ED-996341E26753}"/>
            </c:ext>
          </c:extLst>
        </c:ser>
        <c:dLbls>
          <c:showLegendKey val="0"/>
          <c:showVal val="0"/>
          <c:showCatName val="0"/>
          <c:showSerName val="0"/>
          <c:showPercent val="0"/>
          <c:showBubbleSize val="0"/>
        </c:dLbls>
        <c:gapWidth val="219"/>
        <c:overlap val="-27"/>
        <c:axId val="2129996272"/>
        <c:axId val="2129997712"/>
      </c:barChart>
      <c:lineChart>
        <c:grouping val="standard"/>
        <c:varyColors val="0"/>
        <c:ser>
          <c:idx val="1"/>
          <c:order val="1"/>
          <c:tx>
            <c:strRef>
              <c:f>'Combo chart'!$C$3</c:f>
              <c:strCache>
                <c:ptCount val="1"/>
                <c:pt idx="0">
                  <c:v>Sum of Profit</c:v>
                </c:pt>
              </c:strCache>
            </c:strRef>
          </c:tx>
          <c:spPr>
            <a:ln w="28575" cap="rnd">
              <a:solidFill>
                <a:schemeClr val="accent2"/>
              </a:solidFill>
              <a:round/>
            </a:ln>
            <a:effectLst/>
          </c:spPr>
          <c:marker>
            <c:symbol val="none"/>
          </c:marke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BC60-45C3-99ED-996341E26753}"/>
            </c:ext>
          </c:extLst>
        </c:ser>
        <c:dLbls>
          <c:showLegendKey val="0"/>
          <c:showVal val="0"/>
          <c:showCatName val="0"/>
          <c:showSerName val="0"/>
          <c:showPercent val="0"/>
          <c:showBubbleSize val="0"/>
        </c:dLbls>
        <c:marker val="1"/>
        <c:smooth val="0"/>
        <c:axId val="90698032"/>
        <c:axId val="90700912"/>
      </c:lineChart>
      <c:catAx>
        <c:axId val="2129996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997712"/>
        <c:crosses val="autoZero"/>
        <c:auto val="1"/>
        <c:lblAlgn val="ctr"/>
        <c:lblOffset val="100"/>
        <c:noMultiLvlLbl val="0"/>
      </c:catAx>
      <c:valAx>
        <c:axId val="2129997712"/>
        <c:scaling>
          <c:orientation val="minMax"/>
        </c:scaling>
        <c:delete val="0"/>
        <c:axPos val="l"/>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996272"/>
        <c:crosses val="autoZero"/>
        <c:crossBetween val="between"/>
      </c:valAx>
      <c:valAx>
        <c:axId val="90700912"/>
        <c:scaling>
          <c:orientation val="minMax"/>
        </c:scaling>
        <c:delete val="0"/>
        <c:axPos val="r"/>
        <c:numFmt formatCode="\$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98032"/>
        <c:crosses val="max"/>
        <c:crossBetween val="between"/>
      </c:valAx>
      <c:catAx>
        <c:axId val="90698032"/>
        <c:scaling>
          <c:orientation val="minMax"/>
        </c:scaling>
        <c:delete val="1"/>
        <c:axPos val="b"/>
        <c:numFmt formatCode="General" sourceLinked="1"/>
        <c:majorTickMark val="out"/>
        <c:minorTickMark val="none"/>
        <c:tickLblPos val="nextTo"/>
        <c:crossAx val="9070091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Analysis.xlsx]Donut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'Donut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6D9-4C31-A952-B0F9744DC30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6D9-4C31-A952-B0F9744DC30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6D9-4C31-A952-B0F9744DC30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 Chart'!$A$4:$A$7</c:f>
              <c:strCache>
                <c:ptCount val="3"/>
                <c:pt idx="0">
                  <c:v>Furniture</c:v>
                </c:pt>
                <c:pt idx="1">
                  <c:v>Office Supplies</c:v>
                </c:pt>
                <c:pt idx="2">
                  <c:v>Technology</c:v>
                </c:pt>
              </c:strCache>
            </c:strRef>
          </c:cat>
          <c:val>
            <c:numRef>
              <c:f>'Donut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4037-4C00-944B-A40FFC0CA22F}"/>
            </c:ext>
          </c:extLst>
        </c:ser>
        <c:dLbls>
          <c:showLegendKey val="0"/>
          <c:showVal val="1"/>
          <c:showCatName val="0"/>
          <c:showSerName val="0"/>
          <c:showPercent val="0"/>
          <c:showBubbleSize val="0"/>
          <c:showLeaderLines val="1"/>
        </c:dLbls>
        <c:firstSliceAng val="0"/>
        <c:holeSize val="64"/>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AD53-4F54-91D7-529001FB6968}"/>
            </c:ext>
          </c:extLst>
        </c:ser>
        <c:dLbls>
          <c:showLegendKey val="0"/>
          <c:showVal val="0"/>
          <c:showCatName val="0"/>
          <c:showSerName val="0"/>
          <c:showPercent val="0"/>
          <c:showBubbleSize val="0"/>
        </c:dLbls>
        <c:gapWidth val="182"/>
        <c:axId val="739469440"/>
        <c:axId val="739475680"/>
      </c:barChart>
      <c:catAx>
        <c:axId val="7394694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9475680"/>
        <c:crosses val="autoZero"/>
        <c:auto val="1"/>
        <c:lblAlgn val="ctr"/>
        <c:lblOffset val="100"/>
        <c:noMultiLvlLbl val="0"/>
      </c:catAx>
      <c:valAx>
        <c:axId val="7394756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9469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777777777777779E-3"/>
          <c:y val="8.6805976176054914E-2"/>
          <c:w val="0.93888888888888888"/>
          <c:h val="0.89814814814814814"/>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916E-4882-89FA-F2657C8D3DD6}"/>
            </c:ext>
          </c:extLst>
        </c:ser>
        <c:dLbls>
          <c:showLegendKey val="0"/>
          <c:showVal val="0"/>
          <c:showCatName val="0"/>
          <c:showSerName val="0"/>
          <c:showPercent val="0"/>
          <c:showBubbleSize val="0"/>
        </c:dLbls>
        <c:smooth val="0"/>
        <c:axId val="739486720"/>
        <c:axId val="739495360"/>
      </c:lineChart>
      <c:catAx>
        <c:axId val="739486720"/>
        <c:scaling>
          <c:orientation val="minMax"/>
        </c:scaling>
        <c:delete val="1"/>
        <c:axPos val="b"/>
        <c:numFmt formatCode="General" sourceLinked="1"/>
        <c:majorTickMark val="none"/>
        <c:minorTickMark val="none"/>
        <c:tickLblPos val="nextTo"/>
        <c:crossAx val="739495360"/>
        <c:crosses val="autoZero"/>
        <c:auto val="1"/>
        <c:lblAlgn val="ctr"/>
        <c:lblOffset val="100"/>
        <c:noMultiLvlLbl val="0"/>
      </c:catAx>
      <c:valAx>
        <c:axId val="739495360"/>
        <c:scaling>
          <c:orientation val="minMax"/>
        </c:scaling>
        <c:delete val="1"/>
        <c:axPos val="l"/>
        <c:numFmt formatCode="General" sourceLinked="1"/>
        <c:majorTickMark val="none"/>
        <c:minorTickMark val="none"/>
        <c:tickLblPos val="nextTo"/>
        <c:crossAx val="739486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23EB-46A7-BD1D-640C12692423}"/>
            </c:ext>
          </c:extLst>
        </c:ser>
        <c:dLbls>
          <c:showLegendKey val="0"/>
          <c:showVal val="0"/>
          <c:showCatName val="0"/>
          <c:showSerName val="0"/>
          <c:showPercent val="0"/>
          <c:showBubbleSize val="0"/>
        </c:dLbls>
        <c:smooth val="0"/>
        <c:axId val="739490560"/>
        <c:axId val="739491520"/>
      </c:lineChart>
      <c:catAx>
        <c:axId val="739490560"/>
        <c:scaling>
          <c:orientation val="minMax"/>
        </c:scaling>
        <c:delete val="1"/>
        <c:axPos val="b"/>
        <c:numFmt formatCode="General" sourceLinked="1"/>
        <c:majorTickMark val="none"/>
        <c:minorTickMark val="none"/>
        <c:tickLblPos val="nextTo"/>
        <c:crossAx val="739491520"/>
        <c:crosses val="autoZero"/>
        <c:auto val="1"/>
        <c:lblAlgn val="ctr"/>
        <c:lblOffset val="100"/>
        <c:noMultiLvlLbl val="0"/>
      </c:catAx>
      <c:valAx>
        <c:axId val="739491520"/>
        <c:scaling>
          <c:orientation val="minMax"/>
        </c:scaling>
        <c:delete val="1"/>
        <c:axPos val="l"/>
        <c:numFmt formatCode="General" sourceLinked="1"/>
        <c:majorTickMark val="none"/>
        <c:minorTickMark val="none"/>
        <c:tickLblPos val="nextTo"/>
        <c:crossAx val="739490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D688-4BF2-8B0F-6A0E3C4F28D3}"/>
            </c:ext>
          </c:extLst>
        </c:ser>
        <c:dLbls>
          <c:showLegendKey val="0"/>
          <c:showVal val="0"/>
          <c:showCatName val="0"/>
          <c:showSerName val="0"/>
          <c:showPercent val="0"/>
          <c:showBubbleSize val="0"/>
        </c:dLbls>
        <c:smooth val="0"/>
        <c:axId val="739495840"/>
        <c:axId val="739496320"/>
      </c:lineChart>
      <c:catAx>
        <c:axId val="739495840"/>
        <c:scaling>
          <c:orientation val="minMax"/>
        </c:scaling>
        <c:delete val="1"/>
        <c:axPos val="b"/>
        <c:numFmt formatCode="General" sourceLinked="1"/>
        <c:majorTickMark val="none"/>
        <c:minorTickMark val="none"/>
        <c:tickLblPos val="nextTo"/>
        <c:crossAx val="739496320"/>
        <c:crosses val="autoZero"/>
        <c:auto val="1"/>
        <c:lblAlgn val="ctr"/>
        <c:lblOffset val="100"/>
        <c:noMultiLvlLbl val="0"/>
      </c:catAx>
      <c:valAx>
        <c:axId val="739496320"/>
        <c:scaling>
          <c:orientation val="minMax"/>
        </c:scaling>
        <c:delete val="1"/>
        <c:axPos val="l"/>
        <c:numFmt formatCode="General" sourceLinked="1"/>
        <c:majorTickMark val="none"/>
        <c:minorTickMark val="none"/>
        <c:tickLblPos val="nextTo"/>
        <c:crossAx val="739495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627844712182061E-2"/>
          <c:y val="0.352112676056338"/>
          <c:w val="0.85274431057563582"/>
          <c:h val="0.48356807511737088"/>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3CB6-4DDA-B431-DF8CEF5FEB86}"/>
            </c:ext>
          </c:extLst>
        </c:ser>
        <c:dLbls>
          <c:showLegendKey val="0"/>
          <c:showVal val="0"/>
          <c:showCatName val="0"/>
          <c:showSerName val="0"/>
          <c:showPercent val="0"/>
          <c:showBubbleSize val="0"/>
        </c:dLbls>
        <c:smooth val="0"/>
        <c:axId val="474382288"/>
        <c:axId val="474368368"/>
      </c:lineChart>
      <c:catAx>
        <c:axId val="474382288"/>
        <c:scaling>
          <c:orientation val="minMax"/>
        </c:scaling>
        <c:delete val="1"/>
        <c:axPos val="b"/>
        <c:numFmt formatCode="General" sourceLinked="1"/>
        <c:majorTickMark val="none"/>
        <c:minorTickMark val="none"/>
        <c:tickLblPos val="nextTo"/>
        <c:crossAx val="474368368"/>
        <c:crosses val="autoZero"/>
        <c:auto val="1"/>
        <c:lblAlgn val="ctr"/>
        <c:lblOffset val="100"/>
        <c:noMultiLvlLbl val="0"/>
      </c:catAx>
      <c:valAx>
        <c:axId val="474368368"/>
        <c:scaling>
          <c:orientation val="minMax"/>
        </c:scaling>
        <c:delete val="1"/>
        <c:axPos val="l"/>
        <c:numFmt formatCode="General" sourceLinked="1"/>
        <c:majorTickMark val="none"/>
        <c:minorTickMark val="none"/>
        <c:tickLblPos val="nextTo"/>
        <c:crossAx val="474382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A8F7-4D53-99DF-7FCD8A4F7168}"/>
            </c:ext>
          </c:extLst>
        </c:ser>
        <c:dLbls>
          <c:showLegendKey val="0"/>
          <c:showVal val="0"/>
          <c:showCatName val="0"/>
          <c:showSerName val="0"/>
          <c:showPercent val="0"/>
          <c:showBubbleSize val="0"/>
        </c:dLbls>
        <c:smooth val="0"/>
        <c:axId val="739492960"/>
        <c:axId val="739484320"/>
      </c:lineChart>
      <c:catAx>
        <c:axId val="739492960"/>
        <c:scaling>
          <c:orientation val="minMax"/>
        </c:scaling>
        <c:delete val="1"/>
        <c:axPos val="b"/>
        <c:numFmt formatCode="General" sourceLinked="1"/>
        <c:majorTickMark val="none"/>
        <c:minorTickMark val="none"/>
        <c:tickLblPos val="nextTo"/>
        <c:crossAx val="739484320"/>
        <c:crosses val="autoZero"/>
        <c:auto val="1"/>
        <c:lblAlgn val="ctr"/>
        <c:lblOffset val="100"/>
        <c:noMultiLvlLbl val="0"/>
      </c:catAx>
      <c:valAx>
        <c:axId val="739484320"/>
        <c:scaling>
          <c:orientation val="minMax"/>
        </c:scaling>
        <c:delete val="1"/>
        <c:axPos val="l"/>
        <c:numFmt formatCode="General" sourceLinked="1"/>
        <c:majorTickMark val="none"/>
        <c:minorTickMark val="none"/>
        <c:tickLblPos val="nextTo"/>
        <c:crossAx val="739492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[Ecommerce Sales Analysis.xlsx]KPI!PivotTable6</c:name>
    <c:fmtId val="8"/>
  </c:pivotSource>
  <c:chart>
    <c:autoTitleDeleted val="1"/>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777777777777779E-3"/>
          <c:y val="8.6805976176054914E-2"/>
          <c:w val="0.93888888888888888"/>
          <c:h val="0.89814814814814814"/>
        </c:manualLayout>
      </c:layout>
      <c:lineChart>
        <c:grouping val="standard"/>
        <c:varyColors val="0"/>
        <c:ser>
          <c:idx val="0"/>
          <c:order val="0"/>
          <c:tx>
            <c:strRef>
              <c:f>KPI!$B$3</c:f>
              <c:strCache>
                <c:ptCount val="1"/>
                <c:pt idx="0">
                  <c:v>Total</c:v>
                </c:pt>
              </c:strCache>
            </c:strRef>
          </c:tx>
          <c:spPr>
            <a:ln w="28575" cap="rnd">
              <a:solidFill>
                <a:schemeClr val="bg2"/>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3DDF-4DAC-9C4E-8B39C0ED9810}"/>
            </c:ext>
          </c:extLst>
        </c:ser>
        <c:dLbls>
          <c:showLegendKey val="0"/>
          <c:showVal val="0"/>
          <c:showCatName val="0"/>
          <c:showSerName val="0"/>
          <c:showPercent val="0"/>
          <c:showBubbleSize val="0"/>
        </c:dLbls>
        <c:smooth val="0"/>
        <c:axId val="739486720"/>
        <c:axId val="739495360"/>
      </c:lineChart>
      <c:catAx>
        <c:axId val="739486720"/>
        <c:scaling>
          <c:orientation val="minMax"/>
        </c:scaling>
        <c:delete val="1"/>
        <c:axPos val="b"/>
        <c:numFmt formatCode="General" sourceLinked="1"/>
        <c:majorTickMark val="none"/>
        <c:minorTickMark val="none"/>
        <c:tickLblPos val="nextTo"/>
        <c:crossAx val="739495360"/>
        <c:crosses val="autoZero"/>
        <c:auto val="1"/>
        <c:lblAlgn val="ctr"/>
        <c:lblOffset val="100"/>
        <c:noMultiLvlLbl val="0"/>
      </c:catAx>
      <c:valAx>
        <c:axId val="739495360"/>
        <c:scaling>
          <c:orientation val="minMax"/>
        </c:scaling>
        <c:delete val="1"/>
        <c:axPos val="l"/>
        <c:numFmt formatCode="General" sourceLinked="1"/>
        <c:majorTickMark val="none"/>
        <c:minorTickMark val="none"/>
        <c:tickLblPos val="nextTo"/>
        <c:crossAx val="739486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[Ecommerce Sales Analysis.xlsx]KPI!PivotTable6</c:name>
    <c:fmtId val="12"/>
  </c:pivotSource>
  <c:chart>
    <c:autoTitleDeleted val="1"/>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solidFill>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777777777777779E-3"/>
          <c:y val="8.6805976176054914E-2"/>
          <c:w val="0.93888888888888888"/>
          <c:h val="0.89814814814814814"/>
        </c:manualLayout>
      </c:layout>
      <c:lineChart>
        <c:grouping val="standard"/>
        <c:varyColors val="0"/>
        <c:ser>
          <c:idx val="0"/>
          <c:order val="0"/>
          <c:tx>
            <c:strRef>
              <c:f>KPI!$B$3</c:f>
              <c:strCache>
                <c:ptCount val="1"/>
                <c:pt idx="0">
                  <c:v>Total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6E04-40D7-AA7D-C043A6716BC4}"/>
            </c:ext>
          </c:extLst>
        </c:ser>
        <c:dLbls>
          <c:showLegendKey val="0"/>
          <c:showVal val="0"/>
          <c:showCatName val="0"/>
          <c:showSerName val="0"/>
          <c:showPercent val="0"/>
          <c:showBubbleSize val="0"/>
        </c:dLbls>
        <c:marker val="1"/>
        <c:smooth val="0"/>
        <c:axId val="739486720"/>
        <c:axId val="739495360"/>
      </c:lineChart>
      <c:catAx>
        <c:axId val="739486720"/>
        <c:scaling>
          <c:orientation val="minMax"/>
        </c:scaling>
        <c:delete val="1"/>
        <c:axPos val="b"/>
        <c:numFmt formatCode="General" sourceLinked="1"/>
        <c:majorTickMark val="none"/>
        <c:minorTickMark val="none"/>
        <c:tickLblPos val="nextTo"/>
        <c:crossAx val="739495360"/>
        <c:crosses val="autoZero"/>
        <c:auto val="1"/>
        <c:lblAlgn val="ctr"/>
        <c:lblOffset val="100"/>
        <c:noMultiLvlLbl val="0"/>
      </c:catAx>
      <c:valAx>
        <c:axId val="739495360"/>
        <c:scaling>
          <c:orientation val="minMax"/>
        </c:scaling>
        <c:delete val="1"/>
        <c:axPos val="l"/>
        <c:numFmt formatCode="General" sourceLinked="1"/>
        <c:majorTickMark val="none"/>
        <c:minorTickMark val="none"/>
        <c:tickLblPos val="nextTo"/>
        <c:crossAx val="739486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bg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76F6-44EB-989F-B57CE4DCDA91}"/>
            </c:ext>
          </c:extLst>
        </c:ser>
        <c:dLbls>
          <c:showLegendKey val="0"/>
          <c:showVal val="0"/>
          <c:showCatName val="0"/>
          <c:showSerName val="0"/>
          <c:showPercent val="0"/>
          <c:showBubbleSize val="0"/>
        </c:dLbls>
        <c:smooth val="0"/>
        <c:axId val="739490560"/>
        <c:axId val="739491520"/>
      </c:lineChart>
      <c:catAx>
        <c:axId val="739490560"/>
        <c:scaling>
          <c:orientation val="minMax"/>
        </c:scaling>
        <c:delete val="1"/>
        <c:axPos val="b"/>
        <c:numFmt formatCode="General" sourceLinked="1"/>
        <c:majorTickMark val="none"/>
        <c:minorTickMark val="none"/>
        <c:tickLblPos val="nextTo"/>
        <c:crossAx val="739491520"/>
        <c:crosses val="autoZero"/>
        <c:auto val="1"/>
        <c:lblAlgn val="ctr"/>
        <c:lblOffset val="100"/>
        <c:noMultiLvlLbl val="0"/>
      </c:catAx>
      <c:valAx>
        <c:axId val="739491520"/>
        <c:scaling>
          <c:orientation val="minMax"/>
        </c:scaling>
        <c:delete val="1"/>
        <c:axPos val="l"/>
        <c:numFmt formatCode="General" sourceLinked="1"/>
        <c:majorTickMark val="none"/>
        <c:minorTickMark val="none"/>
        <c:tickLblPos val="nextTo"/>
        <c:crossAx val="739490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bg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BFEF-49BF-A957-6B51E19D54E8}"/>
            </c:ext>
          </c:extLst>
        </c:ser>
        <c:dLbls>
          <c:showLegendKey val="0"/>
          <c:showVal val="0"/>
          <c:showCatName val="0"/>
          <c:showSerName val="0"/>
          <c:showPercent val="0"/>
          <c:showBubbleSize val="0"/>
        </c:dLbls>
        <c:smooth val="0"/>
        <c:axId val="739495840"/>
        <c:axId val="739496320"/>
      </c:lineChart>
      <c:catAx>
        <c:axId val="739495840"/>
        <c:scaling>
          <c:orientation val="minMax"/>
        </c:scaling>
        <c:delete val="1"/>
        <c:axPos val="b"/>
        <c:numFmt formatCode="General" sourceLinked="1"/>
        <c:majorTickMark val="none"/>
        <c:minorTickMark val="none"/>
        <c:tickLblPos val="nextTo"/>
        <c:crossAx val="739496320"/>
        <c:crosses val="autoZero"/>
        <c:auto val="1"/>
        <c:lblAlgn val="ctr"/>
        <c:lblOffset val="100"/>
        <c:noMultiLvlLbl val="0"/>
      </c:catAx>
      <c:valAx>
        <c:axId val="739496320"/>
        <c:scaling>
          <c:orientation val="minMax"/>
        </c:scaling>
        <c:delete val="1"/>
        <c:axPos val="l"/>
        <c:numFmt formatCode="General" sourceLinked="1"/>
        <c:majorTickMark val="none"/>
        <c:minorTickMark val="none"/>
        <c:tickLblPos val="nextTo"/>
        <c:crossAx val="739495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627844712182061E-2"/>
          <c:y val="0.352112676056338"/>
          <c:w val="0.85274431057563582"/>
          <c:h val="0.48356807511737088"/>
        </c:manualLayout>
      </c:layout>
      <c:lineChart>
        <c:grouping val="standard"/>
        <c:varyColors val="0"/>
        <c:ser>
          <c:idx val="0"/>
          <c:order val="0"/>
          <c:tx>
            <c:strRef>
              <c:f>KPI!$K$3</c:f>
              <c:strCache>
                <c:ptCount val="1"/>
                <c:pt idx="0">
                  <c:v>Total</c:v>
                </c:pt>
              </c:strCache>
            </c:strRef>
          </c:tx>
          <c:spPr>
            <a:ln w="28575" cap="rnd">
              <a:solidFill>
                <a:schemeClr val="bg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5B3A-4313-BCFD-DEE87E666E59}"/>
            </c:ext>
          </c:extLst>
        </c:ser>
        <c:dLbls>
          <c:showLegendKey val="0"/>
          <c:showVal val="0"/>
          <c:showCatName val="0"/>
          <c:showSerName val="0"/>
          <c:showPercent val="0"/>
          <c:showBubbleSize val="0"/>
        </c:dLbls>
        <c:smooth val="0"/>
        <c:axId val="474382288"/>
        <c:axId val="474368368"/>
      </c:lineChart>
      <c:catAx>
        <c:axId val="474382288"/>
        <c:scaling>
          <c:orientation val="minMax"/>
        </c:scaling>
        <c:delete val="1"/>
        <c:axPos val="b"/>
        <c:numFmt formatCode="General" sourceLinked="1"/>
        <c:majorTickMark val="none"/>
        <c:minorTickMark val="none"/>
        <c:tickLblPos val="nextTo"/>
        <c:crossAx val="474368368"/>
        <c:crosses val="autoZero"/>
        <c:auto val="1"/>
        <c:lblAlgn val="ctr"/>
        <c:lblOffset val="100"/>
        <c:noMultiLvlLbl val="0"/>
      </c:catAx>
      <c:valAx>
        <c:axId val="474368368"/>
        <c:scaling>
          <c:orientation val="minMax"/>
        </c:scaling>
        <c:delete val="1"/>
        <c:axPos val="l"/>
        <c:numFmt formatCode="General" sourceLinked="1"/>
        <c:majorTickMark val="none"/>
        <c:minorTickMark val="none"/>
        <c:tickLblPos val="nextTo"/>
        <c:crossAx val="474382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bg2"/>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6DB1-409D-B410-2DCECCA77003}"/>
            </c:ext>
          </c:extLst>
        </c:ser>
        <c:dLbls>
          <c:showLegendKey val="0"/>
          <c:showVal val="0"/>
          <c:showCatName val="0"/>
          <c:showSerName val="0"/>
          <c:showPercent val="0"/>
          <c:showBubbleSize val="0"/>
        </c:dLbls>
        <c:smooth val="0"/>
        <c:axId val="739492960"/>
        <c:axId val="739484320"/>
      </c:lineChart>
      <c:catAx>
        <c:axId val="739492960"/>
        <c:scaling>
          <c:orientation val="minMax"/>
        </c:scaling>
        <c:delete val="1"/>
        <c:axPos val="b"/>
        <c:numFmt formatCode="General" sourceLinked="1"/>
        <c:majorTickMark val="none"/>
        <c:minorTickMark val="none"/>
        <c:tickLblPos val="nextTo"/>
        <c:crossAx val="739484320"/>
        <c:crosses val="autoZero"/>
        <c:auto val="1"/>
        <c:lblAlgn val="ctr"/>
        <c:lblOffset val="100"/>
        <c:noMultiLvlLbl val="0"/>
      </c:catAx>
      <c:valAx>
        <c:axId val="739484320"/>
        <c:scaling>
          <c:orientation val="minMax"/>
        </c:scaling>
        <c:delete val="1"/>
        <c:axPos val="l"/>
        <c:numFmt formatCode="General" sourceLinked="1"/>
        <c:majorTickMark val="none"/>
        <c:minorTickMark val="none"/>
        <c:tickLblPos val="nextTo"/>
        <c:crossAx val="739492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3"/>
  </c:pivotSource>
  <c:chart>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829E-4433-9F7D-0A58BBF20494}"/>
            </c:ext>
          </c:extLst>
        </c:ser>
        <c:dLbls>
          <c:showLegendKey val="0"/>
          <c:showVal val="0"/>
          <c:showCatName val="0"/>
          <c:showSerName val="0"/>
          <c:showPercent val="0"/>
          <c:showBubbleSize val="0"/>
        </c:dLbls>
        <c:gapWidth val="219"/>
        <c:overlap val="-27"/>
        <c:axId val="2129996272"/>
        <c:axId val="2129997712"/>
      </c:barChart>
      <c:lineChart>
        <c:grouping val="standard"/>
        <c:varyColors val="0"/>
        <c:ser>
          <c:idx val="1"/>
          <c:order val="1"/>
          <c:tx>
            <c:strRef>
              <c:f>'Combo chart'!$C$3</c:f>
              <c:strCache>
                <c:ptCount val="1"/>
                <c:pt idx="0">
                  <c:v>Sum of Profit</c:v>
                </c:pt>
              </c:strCache>
            </c:strRef>
          </c:tx>
          <c:spPr>
            <a:ln w="28575" cap="rnd">
              <a:solidFill>
                <a:schemeClr val="accent2"/>
              </a:solidFill>
              <a:round/>
            </a:ln>
            <a:effectLst/>
          </c:spPr>
          <c:marker>
            <c:symbol val="none"/>
          </c:marke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829E-4433-9F7D-0A58BBF20494}"/>
            </c:ext>
          </c:extLst>
        </c:ser>
        <c:dLbls>
          <c:showLegendKey val="0"/>
          <c:showVal val="0"/>
          <c:showCatName val="0"/>
          <c:showSerName val="0"/>
          <c:showPercent val="0"/>
          <c:showBubbleSize val="0"/>
        </c:dLbls>
        <c:marker val="1"/>
        <c:smooth val="0"/>
        <c:axId val="90698032"/>
        <c:axId val="90700912"/>
      </c:lineChart>
      <c:catAx>
        <c:axId val="2129996272"/>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129997712"/>
        <c:crosses val="autoZero"/>
        <c:auto val="1"/>
        <c:lblAlgn val="ctr"/>
        <c:lblOffset val="100"/>
        <c:noMultiLvlLbl val="0"/>
      </c:catAx>
      <c:valAx>
        <c:axId val="212999771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400" b="1">
                    <a:solidFill>
                      <a:schemeClr val="bg2"/>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129996272"/>
        <c:crosses val="autoZero"/>
        <c:crossBetween val="between"/>
      </c:valAx>
      <c:valAx>
        <c:axId val="90700912"/>
        <c:scaling>
          <c:orientation val="minMax"/>
        </c:scaling>
        <c:delete val="0"/>
        <c:axPos val="r"/>
        <c:title>
          <c:tx>
            <c:rich>
              <a:bodyPr rot="-5400000" spcFirstLastPara="1" vertOverflow="ellipsis" vert="horz" wrap="square" anchor="ctr" anchorCtr="1"/>
              <a:lstStyle/>
              <a:p>
                <a:pPr>
                  <a:defRPr sz="1400" b="0" i="0" u="none" strike="noStrike" kern="1200" baseline="0">
                    <a:solidFill>
                      <a:schemeClr val="bg2"/>
                    </a:solidFill>
                    <a:latin typeface="+mn-lt"/>
                    <a:ea typeface="+mn-ea"/>
                    <a:cs typeface="+mn-cs"/>
                  </a:defRPr>
                </a:pPr>
                <a:r>
                  <a:rPr lang="en-IN" sz="1400">
                    <a:solidFill>
                      <a:schemeClr val="bg2"/>
                    </a:solidFill>
                  </a:rPr>
                  <a:t>Profit</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bg2"/>
                  </a:solidFill>
                  <a:latin typeface="+mn-lt"/>
                  <a:ea typeface="+mn-ea"/>
                  <a:cs typeface="+mn-cs"/>
                </a:defRPr>
              </a:pPr>
              <a:endParaRPr lang="en-US"/>
            </a:p>
          </c:txPr>
        </c:title>
        <c:numFmt formatCode="\$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0698032"/>
        <c:crosses val="max"/>
        <c:crossBetween val="between"/>
      </c:valAx>
      <c:catAx>
        <c:axId val="90698032"/>
        <c:scaling>
          <c:orientation val="minMax"/>
        </c:scaling>
        <c:delete val="1"/>
        <c:axPos val="b"/>
        <c:numFmt formatCode="General" sourceLinked="1"/>
        <c:majorTickMark val="out"/>
        <c:minorTickMark val="none"/>
        <c:tickLblPos val="nextTo"/>
        <c:crossAx val="90700912"/>
        <c:crosses val="autoZero"/>
        <c:auto val="1"/>
        <c:lblAlgn val="ctr"/>
        <c:lblOffset val="100"/>
        <c:noMultiLvlLbl val="0"/>
      </c:catAx>
      <c:spPr>
        <a:noFill/>
        <a:ln>
          <a:noFill/>
        </a:ln>
        <a:effectLst/>
      </c:spPr>
    </c:plotArea>
    <c:legend>
      <c:legendPos val="t"/>
      <c:layout>
        <c:manualLayout>
          <c:xMode val="edge"/>
          <c:yMode val="edge"/>
          <c:x val="0.30599743469518326"/>
          <c:y val="3.7560981140148303E-2"/>
          <c:w val="0.33111979192328522"/>
          <c:h val="0.1557223070329240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Analysis.xlsx]Donut Chart!PivotTable3</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pivotFmt>
      <c:pivotFmt>
        <c:idx val="7"/>
        <c:spPr>
          <a:solidFill>
            <a:schemeClr val="accent6">
              <a:lumMod val="75000"/>
            </a:schemeClr>
          </a:solidFill>
          <a:ln w="19050">
            <a:solidFill>
              <a:schemeClr val="lt1"/>
            </a:solidFill>
          </a:ln>
          <a:effectLst/>
        </c:spPr>
      </c:pivotFmt>
      <c:pivotFmt>
        <c:idx val="8"/>
        <c:spPr>
          <a:solidFill>
            <a:schemeClr val="accent6">
              <a:lumMod val="20000"/>
              <a:lumOff val="80000"/>
            </a:schemeClr>
          </a:solidFill>
          <a:ln w="19050">
            <a:solidFill>
              <a:schemeClr val="lt1"/>
            </a:solidFill>
          </a:ln>
          <a:effectLst/>
        </c:spPr>
      </c:pivotFmt>
    </c:pivotFmts>
    <c:plotArea>
      <c:layout>
        <c:manualLayout>
          <c:layoutTarget val="inner"/>
          <c:xMode val="edge"/>
          <c:yMode val="edge"/>
          <c:x val="0.18387590055201253"/>
          <c:y val="0.14196400069354084"/>
          <c:w val="0.46636095874790318"/>
          <c:h val="0.77057369438507395"/>
        </c:manualLayout>
      </c:layout>
      <c:doughnutChart>
        <c:varyColors val="1"/>
        <c:ser>
          <c:idx val="0"/>
          <c:order val="0"/>
          <c:tx>
            <c:strRef>
              <c:f>'Donut Chart'!$B$3</c:f>
              <c:strCache>
                <c:ptCount val="1"/>
                <c:pt idx="0">
                  <c:v>Total</c:v>
                </c:pt>
              </c:strCache>
            </c:strRef>
          </c:tx>
          <c:explosion val="1"/>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6EDA-4D07-A1D4-3C144E5B3143}"/>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6EDA-4D07-A1D4-3C144E5B3143}"/>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6EDA-4D07-A1D4-3C144E5B3143}"/>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 Chart'!$A$4:$A$7</c:f>
              <c:strCache>
                <c:ptCount val="3"/>
                <c:pt idx="0">
                  <c:v>Furniture</c:v>
                </c:pt>
                <c:pt idx="1">
                  <c:v>Office Supplies</c:v>
                </c:pt>
                <c:pt idx="2">
                  <c:v>Technology</c:v>
                </c:pt>
              </c:strCache>
            </c:strRef>
          </c:cat>
          <c:val>
            <c:numRef>
              <c:f>'Donut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6EDA-4D07-A1D4-3C144E5B3143}"/>
            </c:ext>
          </c:extLst>
        </c:ser>
        <c:dLbls>
          <c:showLegendKey val="0"/>
          <c:showVal val="1"/>
          <c:showCatName val="0"/>
          <c:showSerName val="0"/>
          <c:showPercent val="0"/>
          <c:showBubbleSize val="0"/>
          <c:showLeaderLines val="1"/>
        </c:dLbls>
        <c:firstSliceAng val="0"/>
        <c:holeSize val="59"/>
      </c:doughnutChart>
      <c:spPr>
        <a:noFill/>
        <a:ln>
          <a:noFill/>
        </a:ln>
        <a:effectLst/>
      </c:spPr>
    </c:plotArea>
    <c:legend>
      <c:legendPos val="r"/>
      <c:layout>
        <c:manualLayout>
          <c:xMode val="edge"/>
          <c:yMode val="edge"/>
          <c:x val="0.68570927181662067"/>
          <c:y val="0.29774250838163541"/>
          <c:w val="0.21503788351538372"/>
          <c:h val="0.47139792229425903"/>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bg2"/>
            </a:solidFill>
            <a:ln>
              <a:noFill/>
            </a:ln>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FE03-4497-8B8B-B06BC4F3E655}"/>
            </c:ext>
          </c:extLst>
        </c:ser>
        <c:dLbls>
          <c:dLblPos val="outEnd"/>
          <c:showLegendKey val="0"/>
          <c:showVal val="1"/>
          <c:showCatName val="0"/>
          <c:showSerName val="0"/>
          <c:showPercent val="0"/>
          <c:showBubbleSize val="0"/>
        </c:dLbls>
        <c:gapWidth val="182"/>
        <c:axId val="739469440"/>
        <c:axId val="739475680"/>
      </c:barChart>
      <c:catAx>
        <c:axId val="7394694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739475680"/>
        <c:crosses val="autoZero"/>
        <c:auto val="1"/>
        <c:lblAlgn val="ctr"/>
        <c:lblOffset val="100"/>
        <c:noMultiLvlLbl val="0"/>
      </c:catAx>
      <c:valAx>
        <c:axId val="739475680"/>
        <c:scaling>
          <c:orientation val="minMax"/>
        </c:scaling>
        <c:delete val="1"/>
        <c:axPos val="b"/>
        <c:numFmt formatCode="General" sourceLinked="1"/>
        <c:majorTickMark val="none"/>
        <c:minorTickMark val="none"/>
        <c:tickLblPos val="nextTo"/>
        <c:crossAx val="739469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D3940DB3-F709-4BEA-BA1B-0B3C5027F92E}">
          <cx:tx>
            <cx:txData>
              <cx:f>_xlchart.v1.1</cx:f>
              <cx:v>Profit</cx:v>
            </cx:txData>
          </cx:tx>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EA531FB7-3A00-4173-97DE-BFBECBFDE0D0}">
          <cx:tx>
            <cx:txData>
              <cx:f>_xlchart.v5.5</cx:f>
              <cx:v>Sale</cx:v>
            </cx:txData>
          </cx:tx>
          <cx:dataId val="0"/>
          <cx:layoutPr>
            <cx:geography cultureLanguage="en-US" cultureRegion="IN" attribution="Powered by Bing">
              <cx:geoCache provider="{E9337A44-BEBE-4D9F-B70C-5C5E7DAFC167}">
                <cx:binary>1H1pU9xItvZfcfjzFZ2rUjkxfSNGtQDGYBtsd7e/KMpAa1dq3379+4gqbJDLhonmjRtVM9GEqcrS
yXzybM85mfz7uv/XdXK7KV/1aZJV/7ruf38d1HX+r99+q66D23RTHaXhdWkq83d9dG3S38zff4fX
t7/dlJsuzPzfGKHit+tgU9a3/ev//Te+zb81b831pg5N9qG5LYfL26pJ6uoX7+1969XmJg2zZVjV
ZXhd099f/yfZfN2km9evbrM6rIePQ377++tHH3r96rf5V/3w2FcJJKubG4zl7EjZtmA20eTuxV+/
Skzm7962HPvIEYRzRpjevu6ffbFJMf4ZAt2Js7m5KW+rChO6+/lg4CPp8fu3r19dmyarp0XzsX6/
v/6UhfXtzaurelPfVq9fhZVZbD+wMNMUPl3dzfm3x8v+v/+e/QKrMPvNA2TmS/bUWz8A8y5ONoF5
UWTkkXS4ELbcAkPoY2S0OpLE4YQotReZ50i0H5rvI2fYvDs7SGzON2F2e79t/7nKCHnEBXRGcrld
ePUYGFsfMWpTQZTYvi/un71VmSfF2Y/KbtgMkvPVQUKyMIkpNzfmfmX+OSrcOdLakZIIttWXmbpQ
An0SyuE2LNzWem7heI4o+xH5PnIGyuLdQYLyR1hdm6wKs/sF+ueoCHFkc60lh3/Zvh7riqOPFGda
Sg1DNr1m4DxLpP3oPBg6g+eP04OE53xTDskmu3k5dCadkUzBjj1GRdlHilCmud5ZsBkqz5FkPyjf
R84wOV8eJCb/KcPRZC8Zj4kjrDtjDt0t/cy5UEqPJt+jbWnfKQzM3ENr9gyB9iPzbeAMmP98OVBg
4k1Wbar71fnnpoyLIwcehnC6c/vOY6XR7EhwTaWUzh0wRN4/excpl09L9DNo7kfOsbk8SGwWmyT8
25RZ+JJ6o46YRFSm6S6Pmbt/qo9sqpiigt47ood68zyZ9uPzcOwMocV/DhKh+4zzlfn7FaKcJv36
oljB7RCEYpQjMn6YbCp1RKjNtM2hadNrFjn/t2Lth2v/t8yAWy4OEriFybLb6zq8bup76/PPLZ+g
R1JJKjnfpaIz3VLgELgDl8VmJu+Z0uyH6dHgGTqLjweJzvI22XSb8gVzUa6PCHGUze5z0XkkJ4+E
7diC051GzRB6jkT74fk+cobNcnWQ2JybrN68ZCQnYMygMVQrsY0HEEQ/NHaUwCMJSZk9mcGHvugZ
ouzH5NvAGSTnh6kua3AE4c0LBgnMOZLINSnjMzVxELs5igs28WnTa5bwPEOS/Yh8GzhDZH2gLGd5
65uXpAf4keYODBS3tw5/hgtl5AjxNKUcLuehirx7UpD9eNyPm8Hx7jAD6eNbU/ovGpkxmCR4cqHp
Vg9mnt7hR0IIDou2y3FmevIMgfbj8m3gDJjj/xykM7kwZR28WmxKk4Qv6VM4OEyuuZJ8R6fN2AGl
j6gjoVH2lhwg9mO1eb5c+2Gaj5+hdXGYQfPpDUo39wv1AuGyOEL+QhS7zzRnRAGlIEVBeCpnThE8
Kch+VHbDZmCcLg9Sdf64repXn0PYtZflBxxYNiYVIuH9lo2AHuCKa7J7f2bZni3Wfohmw2dQ/fH5
IKE6TWDdTFi9oOqQIwq1ESjjbOOBmeqgXEAFogXp7Dg4xAsPw4LnSLQfoO8jZ9icHmakdprdhC+a
ziDTBLemlb4v5MxCNTQKgAFwiK13JMEsqXmGQD9B5n4mc2AuDlJprkzz/yc0QChNULBh9LsBe5hu
OgT0NeI2FBC2qjULDZ4v136Y5uNnaF0dZmhwBuvSXMfDvZn559EBR9sGSm4MtMxjPsCRUCClCDo+
tgDNFOg5ouyH5vvIGShnfx2kCp2a7gVJAcGO0KlhIzTYz9Nojj4bQmxKdu/PFOcpafZjsh01w+P0
MLOdywB9WK9Oq5ctToN1tpmD3oAdc6ln+qLASlMHDgfF0LvXLGJ7rlT78Xk8eobT5elB6s3Fbffq
zW1Z3b6gOROI2BA0o8Nj53bYY6umkOsoR6JDcgvSvKTzPJn2Y/Rw7AyhizcHidDZS9esHfCaQjEN
v3L3mvE52kGqShC13ZcPwCc8jKeflmc/MvfjZqicXR0kKudhVZmmDO/X5gWCAKy7rdAoIPZrzdRL
oBRa1e6N38znPEei/ch8HznD5vwwe9bemiasXjjTIUfaAS62fW+zHps0TRFJUwc9OrtUaBaoPUuk
/eg8GDqD5+1hhgbnIerRlalfMl6z0X6rKXptdhz03KaJI6pRx0ET1b3C7vpunyPLflweTGOGy/lh
ZqHnm6raXAdNdVvXL8nfsCP02KA+oHZ1tBk2iNlsIlEWdWaO5tny/ASfx9OZY3SYuvPHpgpwuqR+
0YKbOhKopknl7A4NzAoI24IbakD3ngkAPgwInifTfpAejp0h9MdhIrQthyw38csaOGAkbA6qBp3T
d6/H/geuCU0dU5Pod//0EKPnSrUfpcejZzhdHGZN4Ty8DkJ/85KFazSDwsppNLFtIZolpyBzYALB
lk6c6fT6IYB7WqL9+Hyfywyb88NMSqeAdPp/nr9kfI2ONIa+qG9lAv1YhVBHQP80w1mR3WGRH+B5
llA/Q+jB4DlIh5kB/TEYnEP0733BP0+AQLpNSsHsnzRTUwKaVFIhQL3d6Q8AfGjjniHQfnC+DZwB
88dfB5maXtx+LTdVvLlfnRdABrQauqS5UrsWghmho/URkiNQCvfh96yj8DkS7Yfm+8gZNheH2VF4
cdtuXrJ7DRU4Lm2oxH3zx8znUGrDqqH7Q4EVnV6z2O1peX6Gy3Yec1Q+H6jGdK9ONmmO2PolG3EF
P7IdCcbgvkcabPTD8tvEVkOlGKjSO2zILDmduMxnifUzjB4Nn0N1crBQnd/24fULNufgFA9KpBzH
QHbmbYYTJfYRxbFqjfD73qhu6YMJoael+Tk892Pn2JwfLDZ/mTK+X6MXcDwICbhmYrpr4O41Q0ZJ
1IMIgY7tTsbNYrYJn6ck+jk625FzbA4jKLj+5XUJ27Bpi8+jT/63N0Vo1EHBHKD9cy8+CAxQSQBn
fX9odEaLzm5x+LlY+0GaDX80kwO5IiIIX9CQofAmcNgQVOh+ONDSrgi8kfMTluDdE9LsR2E7aqYm
7w7Tvby/zbJqSNrNizYaAhdH4xzijpy+i8IeBQLqyOGOM1XktokNoriHmc1zpdqPz+PRM5zeHybL
dnXXMfXiLBsCAQ5fgqhsi8OcCQXLxjhBpcGeGbLnyrMfocejZwhdHSa/9hGahMt9bm/vt/I/jwbQ
6e4IJJlok/qmJg/VCO2GXExdVA/iuIdq9CyR9iP0YOgMno+HWez5eNu/6EF4CvqZOwKthNtAAIHy
Q2gQCHAEcbBwuyujZhbuSXF+BsvdLOaQ/HmQ4fOnehO8oLJgxVF1Q3q5672dcTZ3l0YoVKyZPQua
n5JjPxTbUTMkPn08SCQ+35Ypjn6+HBi48oYoyfC/eQKDw1VgPLWN7PLuNWPOniHJfji+DZwh8vlA
EXn5wx8gkylzNHpu9joThcMhCNgEv6/mzJF5hkQ/gebbyDk2/0ex2M+vwPt2S+ByU29Wd9cLPrgF
79fv3k0edx7Ohu4C272559ZZn978/poJ8SAVnb5iN27Lu8wSv9m4201V//7asu0jrThHFy8yUDSH
TAffOpwk+v01+hEm8MHnIBnCDSEOvFE2Hc/7/TU4OY4rwZCy7u4uqKZIE0NwPwVnOLmtKZhwjUtD
vl3q+N4kA07AfluN3b9fZU363oRZXeFGRah9vv3YNLvpiaiqa5wuYgpVW5yuxPvXm0vUU/Bp+j8J
jcqMdrG8dahXN3rFcpFbyYLkbTh+lrLJ442wSlmts2KoBrGsWS+DfmEZj3z1s1Jk1sKwPlZvdCCH
ZhlrKytOOp0m1Xki09waXBP3Mv8q4zrqzRJrlUR84Ssl6K3qzdBcJkGvko3jyNy75ikv7AvfDouc
uykNK4giclmm7wJK6i5b+oks49w1nUzTt1QNBUT205QOZyzlWfS3VbUGYx5AumeREGw/WiPQokxo
sNtT6oTlwo54uEaKpmET2IFz63Umi4qTOhWJOElEW5XqZKz8OuwWY5jjXpmEeCHz1r9+PIWDfPx8
dNtNTfkcthmd3np6/wFGY8SdyiZ2eBPRmMfhojZc8sDVmllFtC77zi/rZRnUvghcS1hjnr3vBB8q
tqBitDv+praDrIpdYwpe0gs0NRd479dCYgs/lFGhbYbj8BOsGBiwaVs+lrEPQosFJbdubKtsCVv6
o/JVsU4cUXPiZmVt219iSbz69NfPnWEzPVdoNJEiuGBorJo/N28Go4zFnRt/wJ6z3ZbkSfVnIDyW
+W4XhU34LvNwnWrtBoFBCOL++vGo9M2mrRBq4lSyFiAzoEOPp+3LNrRIH/AbSyWq4AvZEVtuoEhW
fWrGUCUXoUUNPedxMTRXcUXIGLhg/xMsyn8rCUorSDjQt3l31IY8liRQgZdEAylvhN1B5dYDtUca
r2XZNZVYhY4n7C9lgyUo3MpGtPbFkKEt9aoNDcm7J1CBS3q8LJKhTQeH46dCNmKN2W6o7ZBEQ5x5
154eM1kemyJPvWFleWmlh+PBKXtskV/Pn84smSIS9/ZAS6CoOOGKzuHHC+DrMZI6r62vqK2o1Drp
62BSiLQ3Ae5sbbpIjGIRptXAcrfXjGMhZEiC5irN7WhYZBYtsyudBmmZLQtpSnaZtmFWff21mJM9
fWBvFfqbcIiG4GoNXFoDbZnZkqbznJIUY/+1L+sSm4A0MQE+pO+4tNy+5K11lbO4mJSm7sz0I8z9
5gl8flgslONwrITjQJwjuIBpe7xYTsGqeqhs8zVLpAUbHsF6jZ3bDqQe5Bn3JOx+5Te4NSyNZAaL
WuZpSeWJY0VWG7tFAGs7Wf4hwKgsHJP2TPRxbtInzAqdKxgOhCEwYmjTZ0DYns4lPbR9Pe+yXGcj
/1p5zLbSVVRXedK8L8Y6zLNFVwwFhLNU2uI9MxSpGZZOPA7WVZfn3mmlyyTyF+k4kuEsDYqs9txM
E9urF40kVnJpp9of0wXu5OhhEpkVDTR7Q0ad4Fvj0OuK4gk1pcg/H20AdBWAgtM2QaMbDlrLmcXA
zsyKNmvzL0oaGclFTnBAoXA9r9G6XNBRWTDt3rC1nkkj8F5zZ05y6jl4q+9qbhfrpuNP65CYW3Fc
94JgRGqKW0gm3Z1ti7iPq9QLTP4lL6FFxYpXsSPOGQ34cMarZsByaK9Nxs9p0A+Dcpug7IpgAYPf
2Zd+MXrWSZmKaPxcWk1lXzihPQUIvWjTRB/HjZzgMRXX2EJDq2R7mZdRPH4eEzvuYpckyeS0Qqw+
ADKZDvBLPuCWw89O2vfAjstowI9qJH7tLHNZ8Wptq2bCLu79EAFGcfd47fjW0LmO6SN8hUHwAMlD
K5tigzqXabzpKzsr8rVuS9peCW7G+m1Zxl7pJklasnRh+V7an/gCzvWvzMk88bklLcUmU46POKMt
MoMQ5de2YW41sfoKFyajTiGUjTMrs63BvSHzqc6TLyNNq9J3e0ZUXrmdiUxyypuig6H49RPn1ohN
58oYhd9GyVH/8MSqJFXQpbz7i4/NtBm7Rkzmj1UqhvO220LaX7yIj9iEHWvqyj9XMCzYp78WY7qK
65FScFzzzRR8Bc7iMIEo+bGWj7xtCkvb6edUZGnN3do00ro1RVDAGgVxldFV6SkTvm8rx4fFyQNp
/JXv1Kw1Ls4tdknr1swvzhLPsa96XibO4FYdtdvL2rFIuCjk2JszbCISuBERXpi7wrPppOwBwT40
bYDo4tSL4nrS/BZ9Du/AWKh8cHlc8r49/vWM53bNQZcxmRgPdnfpL3KCxzOObS/IuqJSn9omIwhi
ZVkyBLHtOO1bgSBLnAS067Ft+1hz/PDru8jWsvNpS/Mm6ph35fX2tKVZEY5peRLmjE8mshgrQtdF
0uZVeDzKIYbWeV06xdR0cFJop6IF1OjXU2Izy+YgAnLgNmHVgCDot5mpLniWjibK2CenDjh0q879
SYDa4s2kund6jBrqANm8oJ9UHLZyMillXsDRWAFFGE97Of3KFDEaixIdKXESdsm0DsXQGfvCK3p8
Kgz4NMXBT+1qHVuq5OvcKVteLQb4C0z3ianNokxMTeM+QEahKkTiCoDZ1Oo+pippzPCJ++1kqeqy
wNYakzE01zVxYpa5Q22K8bNi2eQfU8tQANLbaeIPqzG1ae2vNbea7hOi1BLL0amIY/fxdoQ1yUJL
Y4uJLskn69bAbJ6ELO9g1mpEJHhgWHsE/0KORbEUqS+wFHWtAqteyKSJoBKBZhH+tV2fyRROfVnf
buN/v41RHqaKMx11EC4gulJMOkg7yQ+hLu1GYQ92YX1sU2VgHbbhLQucvo0XyCwDP3vKLMzc0fRI
gZYVRuCWcJRynniRyCBqzXv1sWoodkg94LxAeAzfj/URUS6MXHmdZfrKtRM+YMGT1ssQssDoYZW6
sk/q98quHC9ae7VwYAygkO1lCcIYHiC1oPh1n8FR7WDziy7DUvaJk0FXoEUTHH7cT0BYUUjxQw+R
bi+JSQ0kkXEM3xTb9ZSn/nq1heaPbSImPzkBGAlcyYIoaJ7ZIBysLJ/0w8cgGOzEc+sm5vnC64gX
XdhsFOWwKoLSzh1XM6ajwC3LIizekKThvXRzRDvWWemnljj30kDxRdGZ3r8mYUJOOq8R9jJWmUlu
RJSM5WVq7BR/T2KkSfdOtJT049KJMi3zRYH4sWrWXSed9qIsAq83rp2SlL7lpKR6mWWlpouor5vS
c03vFGPkBllbin7h93ELZWjHshsSt7dkJKK1ZrQRV3ZSD8JfkJ42XXOc6y6gHuI3z69P60AhMluo
MenGEWkttmJ+2seD17hFlUf2utXK50uZWv34sbMNCz83IvG9JRc1o4sB+akZXNuvK73UIevihS8T
/wQnQ+plYUg3nnk6I+SYdjRga9+qnICs8tik4tMgWz+2PmlD+v5jX/e8PreqOrMu4TFUcyNL2y4/
jar1M+PmxtCg+qD7MYmPvRDsxno0wkmNq2PDWbBQ5VgVzleaRk52E7DctP0SW2UobnVTdx1ZxElX
0eik9rJCOkvkATKxj73Uiu0LTZUVx8etnbMqCW4DJ+M1Vrmn3CnF+chNiy090rLKgw+43by2ySrL
RJ6r00Z7YZC8zWQfF/4qav26a9920vPDcO2JtGvkpZcxXpzakQh8Z429YvPYzduRwK0nlRN22vUt
YRf1MvDKMRpOO7+ygvC4C1N4m0WsOwED2+ZhI/80VmPL6hSbo7O8RccRttCLJkfUpd164E5vv0uY
UvhRb39phWGC99AbIPC40VSi+Do2hWbtm8guc5+d0N6ylFoMkYwbddxnEU0TV4p28otEWiGm43MJ
p7LpvQEXuy8iGWjpvxu6vMvV+8izoi5Zq5hbLD+Nm0E77Ts74jLUbqH1xEmospZB/Fn5nmeNZ0Ik
FVbKGgqY7HNY7SKQZxb3SpW8pWER0uR9FHWR4626CIbAX5kQRyPKBUzWJNLQWglhK+IHQ1gsSR5H
pbPMamLJ7E/mswzPS6NE60+N7xTFokTqjZVlThPCgyyoHUxfAvkRsrhFoaeYXgQVZr/IA5pxex0F
3bRiPKlj/DBVUFtXWaomky/a2nfUQne1wQYYM8Qbx7UuU3wu3041qOWI5SsihRd8SeXhaUlAkWRm
NJzgobkImPyDJv20zpnQEbgkq7FKQGFlsROI26JAQlOsyzBEpLXoHDqoYhE6gWwsICiaovlcR1kT
ZlgvKxjNcdCMgvbnTqQmkUMgnY9XNnYWnsDxVvHVs/ppg9mlNSEvBwu/S3Q6LU3bUnwULtYpOsjQ
4k8CYI67+ZQl58VXEG4Bfif73NhXsRSe5gvRaRBAbq4CirXY7R5vrDS+UkXWNDmvHu4Wo8GuKRe7
GFfLUU7/4pWMzzkJS+tqt9TW9uP3i7z9HJgCFp8rlqcQgGZW0H6NQzsPy+Mw4wMmXbARf8bH9Rn3
Q3KFBNw32pVboMzY1thqyLyb0j/NqB486dI4aAf7nU4bg1VqWZrgIywHx1YuQHN4rXZjMkxBr59K
hl8myifFV71dQZNDg2DXtnMKWIgcbZGbzO7oydA4U3ZOttBut4ftxQnWxxYhRqykSqbJ9/YQYJ/6
tJweE4jAxi8HUxAVfBqtUDT1G8yUT8u73UhjMzSQEpOcvoWGZYVx6M7i2F1VHUyibxfUGrsR/zAJ
N0KtLCKzODodcRNWnx/7BCQSWXVhY6DTOvIn5qPqgG/YKlZ8pbafYftUEhErJl+2CHbfVeCypy9k
7fRDtL6DH0lGJnVIRznJnzW2H3SfmsRP/HCd+Q6+Nyg49flJXA2K1md8u1fCqNK1Ot4tuY7aEuL0
IY/xJfAABg+P8jCGn29pMdrkEyK3yGmXeWHVWbggle/h4TIKcJv4sk5ycJsJCANQNoApaE6V8Sd1
buBf8bt4aOzIWccIFvvhDddV0puTWhiSpotEiyRtXa/yQRtSTRt8PqiLCj8QNMrkIi0a/HdIO/B2
knQUVFEBLj+5aOPaAynQlRGeTgPftJ/tzOuRBXjDOO39Dk0MIIl7XjBYGKcMksZZJSlcbLrqrczT
1anUcFX9X8TuI9gbPzEmjk92dHJUJ0EZrZsgQb57PYgKHZIneRRgOY75nc4UxkmwYJXXxd74mQeO
6epPBe+Czj6pt1PvtV9hiXjejzFmFPtdJVf2SCisXF2Kaflon0+7BnzVtMW3/KlTxR1WgDZsmm8d
hgw/SmxwfL4IwT5abpiM4JVx71CcaReUxWCn5zynJT5hD3TKYVvZVNhXW5JlpDIpvXWTFaXHTn2v
GPEd45Z685CWgzUspIhBUXo0RuqbpsidskWdgJiQZ2lsT/pUiy4ECe/HTg1TyW1vgM+rBliaaI3M
dlq8JuQTVcAaJwYXHyWZj+H4+xmY5V8dwjPPetN5VVmGF5pHE0lpGri7cxV73K4/CNBYg7fqvcga
grXd5TKplqAu0AvkKpBA9hfhc4qUHM5QA/zREiNmZWfp5DZS6U3brWQlxebbrmRUGzDRPCQhb990
o0w99SEem866KhFMg1UY80LbX2Bvsb+sLh+xApEg0xy8PLNg/JFeTixVEiJeRWStU9PlX2w9BAX9
KvrETi5su8gHby2YqWrr7y6kUe+t4NF4It0qAf9tLZyEqvIzGMkurj8Sv4h8f+HJgQf9ZacQ2xQ3
ug3bgv1VeQ6oieMybtpULyw2VvHnUTRMGLeBd+iR7FNqEFMqJXVDG+zyNNJs0eKXlmpd1aEy1S93
M9liWeQRCOIFmhaHaVp35iZJ2sn+6cGfrAmi/0l5wyqdPpHdsfdexKbfSUosfGLwh+mDHgc7ka6Q
uU+1jTDxcqiyj2jRuxjrgearCIo6aaVOp3d2WxYxJSyRRssX3tpS8JM5tfxF2Q8lVy5lJXHeN4Hy
O+N2JANhL4bR0+y0K7JJy31rnOjACnUi/BAIy+rTYiTY34Kg/nAB3nKSPA5Rafyye5AsNVxaga1i
XW0ztiyMRhW7UZY34kO8NVjxlmgscLgGu8FKiomErEq7FGKZ+mlhPDco7Ma6akKZY851hype+yZk
/hTGBaLHM1SbTGI1dwpnmRh+xPVkMyl5zqYy4zLr+mlPKm9kcejKoMrSdBVECbRxvV0Q8MCT0Ytx
yx6+V1TUis4CxhPlPEF8zRJ6cDmwD9jBDMbNpj/QykGNGgL4anYVGGNDauX7PbShMzCzhSUmDUpa
EC+B24bFJPsT2d3j3G56PP5OCv542nThM54/41nLpjdWVylQVVvTGIEDhhTIA6BJv37UjECHNhH0
4OJZoKzwX3tK6x8UDzsnLhwPoeT9HiFxb8yiyD0h3uEI6bS7tR1MoDZhBISNKAUg2xnHX8vymEJA
+w/2j4Or+h0b5XDsc/ZYFq/lDPRt5F/hWnKYsVDSKR6vKtx+vRoNQuen1vnHB6LLC8QB+vQYyMXp
oOvDycdBSWiSEu+y6DM4Cj+Gxz9VQwwzt9PsX0+QTrTd9/LONENwt0QqNHQw3Mk1JzL7JBJ+Vif2
5c5idME4kfaDzQcp172onHYd5d5Yfmg6PkTLtMkme85LmAarGgX80RMSPd7pkAip1HQjCFda4njW
vCw2aGJ1auDFZbJVqg5xHXS8b2IPdj102hAQBKIZoJmawzkgtLCCSZAo50UzLtoCmf1aptxI4vYw
LcMCpr7Ax6EfHr0IB458ctFt61n51sz+ehJzGAEc/swjwd+0AyVL8RcFZjDaQVGz3movgiqeLNN4
FwjllcyaD4PlNALXZD6f6pIogODeLvwRkLsOwum64sfPUz2iEVyw0lzs3F7vB0XkEgPLatyywmnu
/+55oPyny8KgGLiZQvxgDnjngYluw+hi65YQJE9oqDiBXmRVMTmMXz9wsi8Ptik2BMpP0yU+6EcR
YDRnfGY3jH1YjjI+UZlVxnKh0lTxL3YJhXlKBX98FKBzUMFDxyySzLmpSz2WDo1v+yfbUKSVYEew
j1iR4sevZ7VrxXgwMXCFeJRGgwzBPR8OLm9/jBwhqMuoMKiOy5GRoFox2U/dCA0OWzfm72rMUENf
mMoHt6rd1BuRLbq19GuansFbowXHX5g4B/PzlglwD+R96knfNycDYgNpLrw+jGk/LDyGktNfVVGk
SIPKiImsWKVJM7J6QQyxq3TplBJU21veU8Pt93pbz4ttJCP8nZeltOjPYz9oNVpmmtYOKTiRCK0a
J0g0VJguEyvKAcUuQFEWhgVuvA0rEKE7cBb2nRnbphpxR2C6uyBlMN1IDacwoGuZhYDWMAd5QsYa
fAAhlt2oC14lUzBnbWObHMVRaDvJHTqGblzVKR3drCp1Fi7tXCVR495THgXcZuDuApm7CAqVtQ7r
OxbO5MRV0YJZQm4R22yVOwaPTGNkFe0bgmpF6C+SPsXx9GPw+UmUfOIIezW/sIdai/w0sok1kQFV
W4JnHbZ5mO6GihfLIG5S0K5gYBSqDG4U1I7xFlZj/I6kboEjDZK914XOVbfyCyh38VEOuh3NR9Qb
pooWYkDC7AtTVygifAxzsM3+Ek1IaCdYB2VBabRIKYLOvweknpXzRtp9x75Q2Q+1cwHazMs/ZFpH
MVtFWWURZMK4oqmvF2jlQi19lZkB2C67no3l4BILzES7QGhGpbMYxOB1b2Nd1dXoohzdhcimtVOi
LhoGpDoWJKm7rzZJ4yFYegIBd+amKkvLPzMwL1bjOtuS284WFaiH+/ZbJ4XdjtZZkNisQRR9F2eB
+J7ixCGrJ6ez3RrJXTSYqSRGylZqdMTkblsSO6WwZL5REIPFMXO72Gr1Rxhx41zlmbaSdRpKX7qB
73dXcghltBzCzjsORctPQsLH07Ts2xMwGeZSlTZb9FoGFyqsEwLOuC0/etjUJ8KXpnKhfcHXqMyT
P30SmmWvqYdcNOH1MZJdUEosk2dOTr6YGOqYdbn91u7CfKlEEABdYpXrSPViFZmweTdGSU1WiMrr
lTMQnmDH2ul1kDdXjIr8rBSWf5a2Vb2SFSho9L74J61p9DLQnfNB5UGBun4e3oRV4S2TIPfdQWTZ
Unq6eOOMLF0PXoYqcJZLga92hmwhokytO3zlqYN87GvZm+YYfQ/eTaHj5DjuaTK6g47kOoiIucoF
uHk3AUVTuRY3/qeuH51NYmUSqXyTfuwcFq4Iq8kbQXQQusay+FsBmm5d1hXOMUTK+wDyMES/Us31
DUWpB/kMzelly6IgXOdDZq1oldaXVStAOMAULKuhb97wqhxiV6ads/CU9gLnz7BlejhFB0JzXTER
0ZVp8hppTpgGg9vicNatU0uVLi3PKt+kGu0IS0Hr6EPf8hh5UmrOZFXTYuE5gdmQqMrf9vjbC2eV
Tacd6smphuq33Zse4ew5UXF7CvbbehPGPGBLB9bvhnYdz9xxdGiAtDm3/uryorstLKtfsJCOm6qK
DENHQY72wXGssHODJE9cdEyVzTIfu7h/Yzd+4buE5uHFQBUMMVKqRdvxhL/BPUFJ/qbsi3LN8oad
ySTtXTC9n2U3XJPG8y4Ehfq0VVMvQS2S0PX7tFVLORi+EqrOLvJAlP+PvXPdjdzWtvUTaUESJVEE
Dg5wJNXNLt/bbrv/ELa7I4nUhSJFitLT71FJ9k4666wVrP8bCDpotMtVpQs55xjfmHpblUdNFsLe
rk1hJRgIWdK2TlURWJK8w5keCxJ3w2GEUFDEYT8/+GiQD6ZZZ1nKea6fp2adXrVXfVxM3vqSR1qJ
QuDzwXHNobnhxvPNViY+X+5ZbJquHDYn3kWvtgImT/+CSeZToZSLHhhMhJOKdV5aHfKrpB2Sd5Nn
/iyg9zvYDonFm/K54DaY0JHa+pzlwdgWXSTZuw5Q1FQ56jNRpMJM99mSyT0W+iwrWbvR4xyNzT04
HbAdS6Of43FQB2d9dBDKZe+a8OcFffLzNvVbfphUshZi6usfKw7IoZmptTuUgevTrFnKC51McGxl
PRdh49wpY1IdJtShUVFTw57ZMLMP4hX5IjQfP9zmth8WF3jl6BjfJAALDiF2imry0/yE+jIo0mVw
50Ab+W0Lx+FAuoiDzIKcfNusYYK9zGNFCkWbQw9KZXbEwGJeKjOIg0ytfgbbRfD5XXwVhQPZi4yY
N+hy0z0bGn2M1o499b3ermsjpp2nWHLRBvft7ZCE85W2yXI/GK6/6DxPPol0WBziaXW3ydrj5oGm
dReR2V57TZdTu3gyQrfJhwPP+qRCewzCErIHO22B5mfOG/2wxXnznEM6eZu2fP6CDb8+4majN1sU
zGCYsnbfMZ6e4XBHpJx71lX5tg4E17se9lsdjPcSEvx97Uc1lSBDwr1exPSmZpvUaK637axZYq8B
KkmoA/34pSYb67Fm935HqMyPETy/0qktuctdTaDM6+B7wGMwaOc1TbaWlWvvUetW1ELSzs8yJY7O
uxDh6m4uOqb4eQlUfQ+VpbsNknV46Wb9jtfUEHrb6MX0qGCEpeLWMwH8MlVRe8VGFX+zAbdL2TVL
eAPUxz63sXPToYk7kpSsieh1wked71nYD+yqb3JVwcdNtsLB765ytvW0ENvMXNETPtyOAfz+6zWY
KI51Fi6zPk/MweiJvI6W05BM/R3xSfBAB9aqMvO6GXcNU/pR1K3rd7B81+a6b+XYVoEeUkCInEfB
gTpjtsc1H7RtDpfSI6zY5PF8aImjNi61vJLoyXVXRhSVS5n2lrsbqCXClMRG9ZeFbuNajmGXnYHr
8ahaIpSI1zMa8fklbdH9aawjWs1phsKpHoAVHd2c0as09uEgvmxk5bErVj+FzF7FWOzCU57AEThM
3TroqnEmtU8sqKUAgVN3TBc64HUnyyBh/qkloGaKuEm6h3GNgu2woNEUZUinODwvTPihjDV0/Bva
YTmtAMht1Qhl60rEc1vikZTyag5Wb8RdtwYZ2wgO/xD6voJO08sLpaXitL+b50Tkc7VmIutiCOxm
xP2Qw94sbbTG/S6JbNecZQN3tugHyLzlNvtpKEi/wvihVsjj0CbpuKthFN7IFjJpJXzrj6ROorzK
8rChkMSEjk6y1gp2pE3pWsQL3O9sjufbIGWelr3giSloIgmkOGh2L5EK9HfHUJoQrdb4MI48Irva
NbGNS5RwTTCW8OaBoi0FbbLHNUhGisLM5mvblVhJZ/zAGAYtxjxgEZrybNeoThVpPUWe7WRPI9rs
VOzHNL2JApfZZ5i5PT+KKU/ea+e+bVtTP9eN+lYzlYoCbUL/tIDt2PGc60OIzSPEIpFp2F90u+7W
uLvVpLV712hWqkltqqDANFXR92n/pIcuq7TO1sLmbYL11c3951zzbU/HDjZe7fkNHMY8LCNvlqna
sNkk98w05IkCINJV66D14HrABVOAh1u+R6OSD2oaTL4zlNZnMw7jk53MXO+srx0/QTWuaRH0np36
UUxVPEzdXk48fRpkGO3Y3IzXkqfBTSx9ch0rmJZjbWBeM7RFVRxzJJgttYfNx3FXIHvU9VXI3GR2
KsrGW/CDy3xSeuEFM0voy0nWokwy41TBop6DIQUQaU8mw5fbrRC5nzaO565x+N7TQcBfqzRuyqXY
Vqlvsctj828z2VWtQH2Bj8Afseu0e0tZVtpBNS+iraNvUN78HtAOO4wh6/dUUXEfiFCXrs+a13Do
nzsBEqxG47anMRdv4xLPY5GScXwjIddXNibcF1x7kZctxNErrmJ86TqEwt16V6LZJXcCbcmVW6L2
UzaEfpO8jl5lRJazg3NbpWoaTwSS8QvE91he1jSvCiLC6SbjnKBuxeJ4uQiTz0RemuF16C+7to/N
x+jyoN11WQsjFGLymJ2GdGjH0ujWz/CathFiIV1EVJIO60iRBa1Ibzpl4o+maWZZxB0+QyE62uSl
xO8tIX/hmmhWlZ76zMa0mhuAnBq1lqyvejXOXxW6tqaUipDwGzbeRRcsyBd3DGaZVbMSwbGd0vj5
wg3so81JW7RroO7S1IsP63KF7QGd5360HDTUyFNyhnWnr9UKqKTQNUqaszdWfch49m1pIDO6onWd
/5znFfcKbkr0aVZBxfzu4Fq5Ao6c2w3CkSuI1DWQqdZvKOaBjf7A/FXH9z1t5utkRf9WBChH5qrj
U5DugqkH8xtuLn2ZTde9UeV8KQ0xVRcGU3hrFxo9wV3LGagg1HBFNi9Nd1hQVF1h9RuWnZ+aRqCU
Yyg9QXEE4y1pligoLb+QeGsfpmqnlUPCAEQKLqIyafpGJNLta5fBSullKSSKNL27tLGu5OvUxqip
ycC318HYQd7FY7SYCl0Fl1jSWDZuqtSRrbv1EISxGJK7zBKeFzKaWvLeARsNhtIFuRd8D8NM+vBG
NmM2shLdtk9UYbemN7ak2HDTtWrgX+VdYUFzJ2s1uJX38nrNeUzC0lg0YOq+c1CHSOGBeTO711ZN
7Wtdy2SsqwW3CmwUpHHIoAvnpzGb9zVqteFkGxv0v5jJeJfuGvBP/bBLJ3htTzyM4b0cFECpeaj0
mgShuBdWSZyHJAAuZQVIZngADpg7vv6PPmA0xHE0YlgrphqfvqZwmZqn38TaQF0Mh7ljF2k0jrhX
18jPXax78AIXHwT34Ua/1wkPfXYAV73hfpsiw9o3q5YmaIohh9AVoLPlYsmwRWA5nl9sA0EhP88o
KP1tKFi4JqWtjZ3kYYO7hbOFLU+M4oPkdnB9lXazXYdrYvH1tqIdQVmYEtAL6fkTmVPVZrsMoGpL
rkJrp3UEh9TOqHHQO9TTXqlcYD0O5rGSoJBuYsBcKN0Vw4q5shZFVJ4c2pn266qgwjooqW0JpMp2
S7KrB5+03U4tIG4YtINhzM8bSr98x4Mu43DBHGfKFlEysWRH140kB/h+/YvKbfccgK6Zi3hE+KxI
LO6dHWiT/ns4SFRZoN8bLXdjZlhTOQ1OxRdbPMF83DK7/krZX7G2dvcQS90ROnB7HkNOShln9kZE
69rvFOkBazkGI1gF3ZNgfqGnCSUcLcig1qTwwyKHg55DUIw+V8uAcI6T39UWcomlNel5kWEftdVM
tvXRtMHiUSAE3Q4VKDpELlSaHnSWzH3F+9x/BBv3qyqiepmix1y2Mq0WTFX+1Bh1qQsjHFqDYQsc
uhEtomaHckKbo21S6b7Xgb8oLqio46HcZFPvkdNyPNj3NsoB58QTG0oeJuO4S9bQHCMz0rfOdUlk
SsrjeiwhKLYpOlS6mts+z0JbxWFq51egD8AmwLCCsivBdEwOBVIUgyuCuHVbo/Pui2RCHX7jYbj5
YiGS7qjMuqugNiNQdpsiXAG2TvVAN+LVmiofUgZLKpibA3ILODHU10FBwNYdJ9VNorQQzD42AAu4
Njh7sEE44ntuap9Fyt+vONlVwnjOdgJsxY8A8BLEQ6Hqc4Bl2HxDc7k0D1T0+lJ1kbg9ooLJrnRC
0/YDSyRZD8Ql4nFcCL8BJll/r3WEI58vmweuxi2UkW1rfaHacHnOfWrvF901+AqIscEdpv2I1ZT2
CCvIlD1GkA9pxcS4nCKIFm21gI35upAEOcJUmuQ4JEIAT9Tp08TrcT/HQ/iaaRMVjIJDbHS3gdA3
21ogcrTeIlMZt1VsjUOoqxsAyLPWMXeqMw06zQwbcNCaLx4fl3UXNALdcKkGusZ7OETwWUOCYGFV
O+Kw9AbIO7TFrCjwQlKbCUXBsJobYpU913Hk8ipMa0X3ACHUl8XTGdTxPOBbggag3xLd5HXRowC/
m4JLxWswmWAoUFOvbZFJzoCjyKltKmzoAuQV5JL7rYcCUGyZUtlOOgB2FQn7drdNHq+pU+B0wEZ6
VTmifllMM+xibny5zOn6RrFauGs/D1pV3eTyR5Pq2eLt0nRCQ9BCBerj8YZ0PL7Om05SYEJ87Qsd
cXYdBE38sXatvPKBMvdg9UQJBix+RyrGDvAZKFvLNjVCl3RJ2rWyyypM0el85jvbtHmH9VeT7lpE
8Zru52xJXwLeKH8L5UoSiAFjvxad6qO3loF4KHqAGLcjCJNwR5d0RVPAYqQaJh6m/a6PRPNFpl4v
JfZNVHWoz6uG6Cm/HLfsbiELZGgSj/w273ryOoGyqAtnuzdi+vFVz+NYYEA1tEcQlQClaodLvtNv
dbCENWorH5QBKo8bbRHvMdBdvg21DU5a4KaudCvp3Wzn8WpOJ2Q9NJVn6AL0GPAwf4Fi3FJcBnX2
oeKN7HwSmken1/gkMUw+LoXLl0u1FvZAZwZIPNSY/GhIM2TVxgIUTn3L/GFIY9c9Ii3bVhriVqVx
qSflRFK7Q/kSXQ/r2IANXKLXhq/+lfE5KpSxIaKTqdz1ecd/AVYcVkmazM85yv1DlPDoYwSB/hri
JWkReBw4IP+vyNzkNx4m/0G5GXddbt8BKM/3yoYrL/J5DCPcB9s9qwOJiiZK+gP2Az2gzTCkying
FLz6vEyx/iogdlS5R6MyIVO8Fb6Jxpcg75In0ZCkLxOo+ielhghWGEhLScjnaqH+651U0IP0BzYo
2bsKHjhSTK/oaMdePerEjEl6N4tmwipvMIIIbJKekH8GJOBX0U/wGmA4jnfJCpRmPSwxshpxRcbQ
z80ptE0vthNA7nV+5q1f0s90SEZ5FGPez0nJEx3OQZW7NFk0Fi8JmgWeFvgIwaI2CyuAd9GGsjEP
17bUMtOhP9nVQ8Usstin+yQZlvxbNgwzFpVJyc53WMfSJkwr1HngFKpgzeoaQEsCxgo4Msp4UFUr
stC4aYCxJylQ0EaNP8IpWKmpYGgC1NsZtayygWPZ1hK0kKr5BSLHNTjBBqlFvYXTgyP5jBamJT7T
+mXMF+5EBSM2R9+HyFDrxa0Qo7FjZRY8rTjahYpYM31YubloLfBbVLuWy5igJCs21WBlOHLEJAUr
oVhfvkmS1SHrDk3tHZ2+2qDe4rRoeS7xb2Dhaeavg9mgYb4Wq+FdVvqQ5dTt/8ae+zkgAvMPAWqG
rOxl/D7LAD78bM4NIXoO4RX7DAVSJL+73nEmU9hPmvQ1aM8ld0Nfhn2iY1pQ3SGIVHTwUUw5k8HT
Z/Gr0fXvP9fP7jI+FqbGZYir4jFBMA/hFf38sdp0RTSpbul3OapLtqn/DfzoJetwIQYj7LK/MSp/
9uQv74gYN47GJTsMy/cyYuDPWAJEw3wOkZf40f/2ju43qoakg4Y1b2iTWEBwLvQBIh+tgFn526n4
fX7C72GO3+YAfI4KyZq6mf/y1//7Zezx3/+5vOZ/fubXUQl//A3jvPVoxl/mf/tTeDzyZRiC+esP
/fSb8e6/f7rLDIWf/vJP4xz+xcCGxx/GdvO/+Mefpjn8NM7iv4enXOYd5Agm/eni+KdxDtWP7n15
/2P06h+v+X2UA+Y8YupWgvn3Cb3Ybhlwm99GOQT4Jzy4APnr30Y8XDJuv49ywGxcKFqgWoFipEis
XwL+sJIv0xwInoGEdEeK57mkeL47bOv/ZJoDsrG4cv7kfycIb2YgJEA25Qwm/1/JBSlcIyKAn8cV
TO/rLOZBYWEliy381o+lp7qf92pa77sx3i7yrCvDkLJy4KHaC+SdRbGRLXrlrUX5NgwyQxwzXH74
Obssr40oc464QFfP90MeXHDM7lsSAHkntlWAbZk5rCSEJ+4ZVCwcxPbI+zR9EhjecPZ+3m47kc5I
ZtpwO9LJcKzdqEOvcL/Iyo7QXACywSy69PQYhqCv4e4I5E3g8wU+FYcFHy4uCGIvJ7q1/DQGen4c
WJ1cAcv4JugUvLZdH3yppyFD2e2Hg2VxvUMSjRQqN+oO1WFe9d48uLz+ngYSXxKFe4EoyEMSr3LP
mGyqNSXAXwDyHMJa/qKg2AGjZujhhnCDsahaLMzTrPbThndvXPyQIYxbtHS+QQiMFDaOH9oo/8Kd
vUHlNRSNH56WaYvOfoEv1MnBFTGkFfzRn8e1Pye5euU9Sostmv2VXOtvLIM0N42u6Ah5kKv8NqVO
FHQcn7wItjcJ5LlSpGkqmSu7xzbvyrYdSlyCXzzhO06hxKKMunwEkAIpfjVkbXKgGw3viAyC/ezk
+FQb1r1gBkfyEnkCu2XokPepOUEfkXvkz+epaEJ0+5u6h2G+YVcJrmbgqe9jEukvis0ONRg0hZKo
bgdnE6LCkh55vuVFns7THXZE/ZrI/Etm2hH+mW4PkVlhWHH0QBtl0ZFNWQ5xPn/uNhWAaSTLMxr6
+ipBvoqWtDb9Q8y4/QxCUL8lTDzyMMNCuO3bqYHYHjc+R7x32nZdMzyRIILtoQfdVPFIHk03sz3C
XyCPSZPBI8+iQrSurZoucFAC/cQOeiJKnmoVwbJqV1Q0cOwRPXCQLuPI2+saRDbCTzpInym43+uk
z8JvCb44TFco6H0r0IukOJbjPso1jGPi1/B6WacU8x9EmBZpKub1F9i/W3DINQTqX1ZGl5su1qh8
6iGRu462RBdRV5eqF9HTr8vX/y70/98hfn+M30FEM8cq+z/Q1z+t9H954u9lof/9Nb+v9HnyDziV
wOYQkEYKkWI5/32hz/N/YF4PuEIwjJc19k8rPR4LCeIYFivAYySq8Xi7P1Z6+g9M1cRYzQzPhmLY
DPL/ZKVPkp9riBSVA8Eajw0oJWCr4r8O7rFwkdsNMdoTJ5uvyNR176ngvAbGGWLCRbO5i69k0HYZ
G7gF2nUcnbNG9zdbxkFGgDiTOx627ju1UX8HbWX4xjC1YyxqEPpQpqDzVX7k874ftuEbsHJywnNI
4zvdLtlcQHwgN1B2862UAojwDktJdmiz/InCOnzU3rq70L33o9ZFYxC3Qjmj30DQOYSGXDdsBxkq
zNTrZpj2mPOzwggndcwBhwzEF2SmtdypbJIfTSBJjSW/r+GvxBoxwXhtT9JP6PN5x+xNvXosWTbk
W1KlOs6THagIBB41YQJ3fA6beWIN5q74hjdnIqjLd2Sl6PEC+C3QtAI5fiqj1Ns4h9utNWsI9a4z
19jNls+8d8NbMrdpV2LLQPR4kdPDqkT9HjdxXGABGAvEM/bO9vAdLVwC3+bL7Zb68R6sOdI/S45N
DKrxQgE+tfIWOQP/kHRkA8wBU82MJwTYLRpjaUs3WF1kyaX/ael9NBkWA2noP73pIqwtfX6Pulqd
OHb2J6RtTIWnl5hdsqzkyDcFoX0I5HCVzjWtxLrZ69wv2CU3E01XbusazFioU1YXbTrRcx72EMM0
WoQX0oOfQd+mC2ER9AUG4aLXFnmE1zlQ/qSWdELAkKFF3GJRIP2SFeMG4XTxfDtvdWS/dnKFRZ2y
Xp8XrqfrJs/dL0xjKEtRr3MgK9MlzZ1LBuiZ0NoEYHAGvSSKqLvpAq8h9mRWvk+r6Ha18VN6AKcy
9kUsFvNNCCQwyoVPkyowGqVG7cGG6IjCqH1slCRf47pvH9iW4t1ISPVTpGKEVqYmuY5i4RCmsWNz
DMiF8FhHVcWzw5CqNXKPddN3ZdYL/xYMtb6CEsN+LHqheg8gq04KuDl5u4P/wB6ZyFAxwTkbg1dR
A+prwGYg3ZrzYIC5tcnPRI2EYSZGLHd1uPUVS+eonPpo+ILzKJ+XyDT31AtzY6K1uaI6dmwXjct0
bviQYDQW4uwVLtfxS06m8K6GxmGqAODhORrr5GZyiYWnjW76FkTS2GIwRI+7/NUPEXK1KMkwrxSH
xwNcVVcIUoT43zhENRpaz9wqskczIl+IbGgY+gHKMOID2xGJ0KXgSH/yx3VxZL1q0kYcpyW7j3Ih
K5XQrSSkvWBSmj2Bb6ZuZzxkGM7Zil0LJhLYgYQZOEfxWA69SZ8sMgCqWNtoLi/VQtkMbXibqN6f
Lzb4IZkEIiGjwZwFlDo7DBSRu5xYXIq4Xx4hdoUUxpDrnj1HovSc2RlGAm3N1rEqUZsNn5LNLD3i
TDQbUuzTU3BcrH5J4Kc9BDJnssIcneUEqPoKUd3sZlRKH/pZxhWa4e2gbL8+ILYUnyyyB8WYp/Up
X033sGiiHztAhpCkBOKyhHU7qnAiQdECeDJtEU3NLYSIwvaQWcK5PTtxpZYWv4kE08FSPu0QOX7D
cAfs/CK4EiIuwA8hxJRHBr8mWEoPifylSUhyQgJoLCMclj1lublrw+SNWQX3ZSNsNy4uuAHyw4/1
ZbVebfh1iGZV8JrjJK/ftXHX84ZjyOfwWrTxvJYRk+EeAz2ePaSoohPjS05Xeupz9ZnijCHaFj+G
q2YVn7sXBE7vskWI+3kaXhOe+gLjJ2i7hvseFJtrSY/JSXQuF6hhRbhIB2cYiYjCepUfEbKU5ZoN
MJicmWixNdkNkrLmShNzPQte7y+x20MMFblCwSdR2GG6T0VRW1/pmiYtvp7a3hpvzA1sgwQhp6iI
cRldZzjb57DWMSBKOzyGsJ4OiNIGByRhcDWt43a7ai4wJGGMXJGjb36Y1pU9kg3sclWDPnyQgV/u
ENP5TscmvJKwg68huU67wCx5X6oUkXMss1PQFzkuvy801HWVQs2qJp/Guw3xnwq48nrb+Y1D04mQ
+Ja1LYM0Mbcxax9SDe6KENmU2jl4AVr2pe67/sl1nD+kMU9gt6BpSTFgqyI4TYyHSyVj0rx3nr83
BpJPDFD1PvbMXyM7SR4zCKZPdsH0pJlkV4b2Q+ktLh0RhF9T02BQVYA/GiSqSugqsN0l/YSPZh5z
WGjlZv26J4j7YSgQ7X7JDHiZbdkZu9nzMidonTQwyFusMcFZzC0FpNb002PaNV010UFeEzpichmP
1QFTkJrPpOtwb7ERvAuV9hEXYXeLSDxy0OlFLhsyumszCJoYAXJPkQis5ljoU78Rct/lhCE9vMIW
XqJvKRKVuykK5FPPQJimM42/zmOCxMcSywhXRiM7eFhhVkYJHfZrG2sgYCQ7REq318AtGGjgZT0O
eetP2Ywt0sstOwUdIjXV/9bJv07J/Ls6OYTi8G/K5P/XvX+894gz/Km0/vUlf1TJEBowEeWiOkQQ
NaHp/VEmQyPB5F88jRYkEQIOfwgiUFGAgmBZC5FJgoyC4va/BREMNsekQwYsFZJICCH8PyqT/yqH
pNklkBNhqtBFW/mrtCdQBySGJMGRBQH2yBY10dGyxHz50zH5XU3716NR0svIuRziDuQgqHn/XItv
Edhb0I3BEQme6AtGSeDGt2F+12MR7/9GO7yIpD8pPCn0pYhgGg1BdA2hrp+1Q5wLxJYd4cc1Gtld
mGl3g5IQNOwW+nuV9e3fZUVI9LNAevl69DJ4Mg3RIeHpNJdHN/1ZrvTSpFNENT+2WHvBHU7jfAah
W4N/BHOYwn1Z2EuIeFG8Dy18NXjmGEV4yADVDIcpxeKZOpcs2DsGOBSi1Uc2+qAFNa3DjwFJFLB8
hh1g/rHDskEk6LM1hiTlhyu4Pv1DJzE9rIPS8xzN2YDaRqs9Rgm2txw9+G1SY0JdReqhOawTPJm2
NpiMMl+UAwRjf4B4314amegXquqb0K4o52g3lBY05XGLibxJEjRYZSOIfYiN7X+BADbebWQRz3HY
imIIebdPp2aAW9a70o7DcgxHjv1im+JD7kJEgjCbaBc1wHu6GTsgjebxFp4ussLwR97Drg6OXXbh
tXSwHKcVxkCReMYz6PPx+GlyzDLNNjQFbNwaW4TTAlNR5wk281i/tTJgC0qaRlMDV3hdEJ9+Y2mc
rubcDErs6UBhXi8c13kZNpjmWISkHz6spupNYOzEV4HV95HBAmiwnRv2XUAIEwXy1hQcd7yOElGQ
1u+1y2GdIeHWfMimy9MS6HF3F3Zge0rEJcYzxayW6xUIx0u+bqjeeKtBgF1IbLGhsk7AIN0h+fzY
+DYsuRfrY4NY8c5E6PwwM8jtRx/Oe4grQVp4DJz5rvu+OTRD87lqoaoamU30XDlqx2hLG7SUODjN
wLubqeu3r5j9GDwQzBo8hxvywYXxkQS+5sKgkq3gYRGMCMJmbXrimCQEK2EwaPNaeQ5Fbb/XJps/
ZHRpL7Z6y4ZdMLfsCofAYMxJ9jnN6C+iRd8OXQg+hXbfQ+IXWJHJNQ9mX0hZPzMDg23iqjsEKoel
A2gOzuIyYBpBEpaYu5IVVM3XItAJsJq5Rk4uzMU7InkcP0y/EW5JBWZnBXqcTY986WI05OY+9QvK
nxyP9MSljbsHZYjDwNAEWZPI/fA9DfaoOeYbTJnaPmbMzC1xZtMPBVD9DoUDcnjbPD9CcQpKBD8e
0au0O5tur4HV5DbemngXr5u5Dei27RaWLU/o5GxZR8zt1z55GJb+KyV8jI8tYD2XFDMAyvVzyFrs
2dAP4TuhM/OiK9YcbVWxgbSoZN1LZPhju6IQ7KZsO+dLt/pTx0IMYi0bcKxhwQM4TS/SLJjTgMSX
NUuNAzFOlV2dEV8SLfJ67gokxXO3fKHr3OxYZCjKMTBdIFw58nZFOoVZweZ8GA6LQzjq1QcJ5tYg
xBkDZcsXE1ZtF6z53gjTTgmmZMwYYiCXrX50Mr1MuFGtq2+zCYRvMSILtNzXQOFy6MHZZBpUZ4ED
PY/5BelbrABII+g38KDZYXwUi18EUvLpHihYSr9TDwoMuQyMYIFIi6mc+kn2CHPBmWVGvgWpkk/M
9e3hv9g7s+Y4saxr/yIqmIfLL8lZUmq0ZPmGkO0y4wEOHDjAr38fVOX6bEd3dfd9RXTURdtppRKS
s/deaz27M2sew40IvONoUmwHyWyssXE7mTd68J0zqTSaAr2MDOap7aKDpxxsbnZCrzdN3tEWBk0Q
0CNkeLFE1pOdNYw/ern+30HiJ4/zPOgvvl1jEautut1jinVODfOFbDO4+KnKoXJPbW/WZ9TSaKfE
sNSxkAnWG1x9zZV0Xey7wRhYe8vvm23V5Ri5GOnGdW8y/CXqgjBOk/cJK7WIpTLqx6WHPbWhGh9w
J4xa3E+O2/6+jsGueSN5ui9J6GP4i8SyBcJRZbsOZtuJGER0W3m5/1YJvBCgbEYIcFS594YuAyIU
AD7qGLAdf+YZSnzDns5IwlTTXVXSdOOJF8yqRUbgpKeMsHh4lP7A97b6pwr8o277D1WgA2GM6uzf
T0sf/8WWm3Vk+ucL/ywGIx8xiyrQ+4Fm/mcxSBb6NyQCijFvpTVjf/+rGHS93xDUVngzg9E/Bq1/
1oLsYcXRQ+afkSnUHosXfVf/fpI4Ybv/iyINmfnn0gkusuUBGIR9a0WYs6x1pPpDFD4ye/ivWETx
Zlnjfei5Yre4HU+Railp9HFeYRq1H5zKHw9h42KYG+fohIRLZ1k2+omMnwCDCh3Ukio8lrmJ4J4U
RR3XDQFCphHZrlTpA2LT0S0RR7AlwC9362c9lHfadtWm1GkYG6WN4uQzZ0h6N9pEgka6d0sOX+lW
9qOqcSG1rU1n56Ti4uqxf6qdCCBDoNwt7CAOJ3JNc+h8wKf4zWmRabAv3c/RrB6KxvcOUnsu7vti
EA/AHoZz04byag4yrHGTFHDFnCXfgiWZrmftMyEgF7UrSFuc3S6J9qofHPyrzeJvUz7OS+cbNr41
YozbkWS02ASTRLyYzXo+LmZn7sx2TeF40rs2u/BYVfZDa1q4AEGW3YgSp0tCoqCYomGTQuzclVk5
bzDbJ3tltoKZodvswtrq8LeXepNrCVsFhz8XS1wtyi33gWcEZ1EUaDhNIni+Be1+stOpPk411Wzs
9VO6K3GJSa+WWz1nz9Fs2R+08PzT5Abja20RM8t6GW3N2cFR1GLmMZkSZzkufNLulnk1QthYHuvO
Kcthl+smNL5gArGCZdNUg7HsBx9j1Gaom36JTa/Bnmy4SipiSJQ5oC/DS5QStUcFk4yvaQekPgi7
7454CybcqTWZuZw293YStXowAmUqJmSGyNSGIIWDlzPNveug7My4WCMkO6NcDChYYwR2qWA0ezHw
ErfGlqpjSpdD03ZL1900RQVzCz9eQ/3AVM0ZsXHFGJ6Z2Z+DpFY+Q3c78R66hTlVyZyyyY2i3DBb
7Ap9n6hSHGpmYUF66wQLD/U90UFzWA7u0qJtRiSqZv8DpovefDTgVIWQ0qKigsrCyHWYKPiBgk45
b8AnFzbdYMhkDrxH2K2H2KpM66UJ2+kekOkiNnNRS0x4oGEw6hnptM1ZwLzGePs+2uXzaFCne3m5
tRf8sBvlCzLSlol9tY7kV2+BL7xtpJ081FVmtDGSDePgosTzn8CVEhfgzbYVi3Y2bzlY/XFfGYFO
YsbADYNmVdNNYAs9NnVl7PIlcNJYh8P82CUQVzaO0U0vZV5FZCil73xidsy4MBXp7Rruu/UBDu3U
2FIJw9LQB96AebOYcIwEpc5uqquF7qhu73xIR88R4sSwCST4/Y2LiY4aJ7K6k10UySkjD3gK28DQ
G+KV2FtSNXlby7DUQuyrDrjkS0nE2XMU81WiLDtCwuphGIP6ToZteggocjJr9G7xx6dPSdVOV2RW
MPRIqq3Xf8Yi/9VYBJz/352H/w/mdFP/PBZ5f8mfJ6Flsm/SBeiAx4cz8r1L/34SWi47ql3/D0jI
Kh/+dRI6AWMRXoVL5S9h8ftYhG0gBPVxMrMGBhjt/yQegv/89SQMaemtCI2U09B1f8WUCIllcSp9
DbGvJYzv45VVoqpR7f3GvGraMeSQK2SgluFQgqQT5guRcqxnZd2K/skWrlrQrJmG2LuqI9mtOf4Y
qrbhY+5jyfXhqxd1zqS11RMZG3R9bF30HfOxMLQ2cEp7ti3GE/4R0Y/YYbGgqvamrnhGUFvm9HdR
2NbXHoaxM1OG0TwVuT/fzG6SPBWObMnQ+x+NvhkPuhmDlSQK7dMr2utC4KxD0KFM9LzSfsr8nOoy
z6jjOWk1/kdAwdFOk+TQVL0LUwy/8qeHhZzCm9naFMhsUhlvWA1AfsPOFCV6Nw75Qn47NatDPY3V
YRrxLGy9qMlPPg+A4BJhCShilEM6RMPAm+qj7R1UV47Dxlhh8plwy2ObdHpfLB2nCnEO/mGcz8mE
4SwZb20vqV8VotSDZlvHeGiQ+LZZ39M6pWTbaDVTNNK+FN228OT4EXDa/JwsTeDHXSoR6aYGohG+
eo9flEzEYH9kIYSE/WlVh972O1J65bjz01Zam95CpgNgumbsQSbA383aTV5q7+RTmD9HxTxd20rj
5skLV6p91ncwD0Zu9S0059m8l365s+kJxMFRVRLz8J+IbhYK5aYvCoOBD0nrDfsqumZrDpgjCY6J
IxypbEvsbAj3ttZ6pxUnAb6/EcGASDwfdNq2Xmz1lf4WJLn5tkAI2pce38b9Om3YAcWa3wS7cew9
nEvvMDRT+2hh+LiCrFp9bGBobBJztHTcGqkCB5yl5tbugltIbt12sLNkRzAUfCUuSYubxpqscZem
ldzPI/mzLOii24ljhTa/Gzg53PScRckUbBpHlEBrHVLhXjZQgBVGcwJlZJ+UIELP6p/kE98GAtoA
S6PPiRgt5ls9LptDqqTNYzofTroTwZ5kVsDuljrpHzFzfzG1Z2zHOVy2LIZAauEbkJ+aoHUE2e5p
jOLUD61r4Vfuucy88HWdsh3GPvMTjo/FsjCf2GRxaRidbZ/IJ7AF3UWG5vIZZT3Zgmmcn7FmCeRh
OtXYMMyo2LQGtuaxNfrbuZnqi/QgnG5UUxT5xh7zhIKqDLdWljQf/JQaRxtRfSJXm74oJjEY61VS
PZRua8eonsTHlTioBq5KFyQu/SyV7L2XySGe1eRE+6Z2bQxfXmIlV+9xmMFT7W0nqDR736x+r61y
PjEAxJ22UnbGaY7wZKkvhZm7WzRuHXuEIY8rRJW0nP026fkFjJ8X12UaTdtotHEcbPFVcx0hw8us
Hfw73ZOS5cdC8Rvm7o8R7D+mmv/QJlok9//+VCzf6v6t/0kteH/Nd7Ug+o2JtW/66+pMVp79oBZE
7m++xVoMH8Q4e2Mo+v//seiz2xnwI4bZv6w4349Fh7XOFn+bjhM1YV1f9T90iGzs+flcRLHif4Cm
AiyZHu+UN/Fjhwg/2+a2HtyTV4UAGDyQU12txsMCsP5cpdI7Mr9iWUyj9fwVsklw7ZUuIcHQsvRD
0wxA1PrWeKuCingeg/XLQlvx5PPFSjkRfPZX9W5wySqkuxm35RNqOQiRYczpwXzrU9MmwDmLoDgj
qexY0CI/MygrjpMRdjnqhZ7IOQ3t8gXOsBHnSQp2JZlK+xHzY3kmi1BfJYFTHQanxyyi6pvGs/M4
qhLs64XIztbYk5XPBchRYfjO1jZSGivJKBwnzXRLm1gd2iqMruc+Xe2G/mTfT8YQgXUpzRtrzsny
g08cN2PjyL0dcLLQWaUfrSiPLuh8d9ZEPCyxrSdyS83W8gnV1JJYKDPt1vnmzDN5HDEz97bG2kY1
7RRoJAubRQHpitkBlp6OJ+XBq8z2q+aM3jt0ZBuZdxy8Q1N+kG7hsxKhcosDwnlxjHoF49TVhI6D
2YqVZQ90HHlCugMzgGry5Us06/kjiTrnPoXnciQf3118p5juPZ8PB55lvifuPFyRIpSfhTNMW4Kd
wb4dq/EQWCW/RjpNG7esq+NYa8TT0h2+GpGzyTtvjp2ovWLV1MkFabwbgKtD623qbe8ltL6tOBmh
cSKIU27JQTDDHjt5kHL0vqXkocisqRxWgKsPIImTk83yoTs2wCycbjRp5wwzvrFzlmK4amkjntM5
j14D6dOswxwmkswstx21fIoSN6cb8c0bxqHkKxn85i8Q7/vrYjCrR7dx2wMRERsvEmaEozdVQbEp
V2vpgg/qJk3dZT8HARFzJtvBAxuHENdrJUPsRc64wnjMuwjh/tykyk/iYnGrLwOjgEvCOrcj9Bnn
ylfMxUXrE74Mg/yjhF59qdPWuyfIshynbCZsaYzOla29lYjZpLewb/unAq9DDBSqOgljOLV1sgbF
ay+82LK1X2vGQjcydcsTGO72iA2IMJ0gOL3XbubdVq2+sjPtcjvK7miYiphSym7TgZQHSIXS2tlt
ErxJR//uyUmc0rkFJzEL79TIxN0HYRtu56C2nx23/DJrp01jI3Xt1yCsnxpmJM99385E8Grzvsl8
v14NZMYZLj/R8XUB1SUbLc+KNYDUN7ghmFTSUpK2YND1hXRFdqhHXpQuefUhzE0RjzSZO3MsxVWR
chE1vpqTPxD5D8H/PgZOrwidom5tVGk9qaY+cYL5ZwxChxpKYMzwWzBEqIry3rGs6sFLqqM/a3X2
k6U+EbohINIOWDR4WL6qJspPAaRXZHUAWkGPiJHUU/HATNj9fcFXETtlkcVLBjWIpGX5EWzX9CGo
W+O+tbGKc0EDMLIZrhlJrPCO/nivK19eSXSiIo6ivacKcUh6AB/EeSqAFfdjkowfDbbkAbp3rPvC
TJ1jbYVmH1faHC+1OXZfaGt5J665hQYQHEhBT7uxsgaD4ssJPypW+rWb1lyqnPzN3IBhndPbpW/K
g4F7nJpq9gKMF5O/hlvgpKasFRvqpaeFaIYh3EbR+CHFmrbarCNSctTGPOZ6JhTVIJarxpjkzYzb
fWdZ2Ljssgs3aUo1ROfPwN2XCDld7ceVkb+ghpinyiS+Rl0pcaKVzecKBPBV0mTRvUcI9NT33iQ2
gFrUfb6a3IIADzb9z5sPsOqA/ze8M3tfKKy9jnkZw8bEPy+WagO72d+BvImeI06NywLp6gXFL78W
y/gpYsHFkRNxiZkdjJc+dXNuJV1c94UPjXg2omsxuN0dTht5U5haksPLK1gLot01Vp/urYgQ92Jn
7c7rpfNSamEffcVv2SVhs8+mwv59CdLhRrMw7c115Hq4DIv7ETNc/oElCmO1Qf2J9k4RpQeC5QSF
51THhpVkd5bFmJ58vrcZUzk9MhnqN3XmLdt5Vi3WMDu8ClGUi+3EfI2hUqG50SjII8P1QByts6U5
dYZDDcngVEZL+6EaoIpZbbFjx8NyV46Ou2tH9vhtZuyYhF2N2oXIMe1XP/zFGlP7HFlp+Ym0WokD
3A83I4OmGyyN0xVLwtojVgR2VJSyi15L38+3otbmxypBv+bJlOGdtLczE+q7ZSiMLxjczHPLkqA9
HIz+1srr6uS5BjhlN+3vq1mHH1LNqNIypfmY4arjxwVgK2Z4KXuHhuHSzfJzTTr1i7kMPP6HDlvW
pprc9DA52touQB9Xr92VV5s2A9gahAOU3EazwGJj1QNYKsEk+X7tHjj7iyJ9GjwKEYZ+IGBiBr/q
XqayOjYZX+nN1AZliQbXEacOklDiscTAPlaZjaSsjescHAs4G3E3jnV5VN7wSqYeublZo60hAu7n
UvmvkGnezGT4FlTLK0uyHmqLlKSx6JafJ8WpIy27Y5vIky3T9txmQfA0tqX9XBa6/oJVYHrpEl44
1r7BrZ7P9LnnNuW3GM6t7OWoDnTU4I1uKLWIUZIsZ7nFLrcb5RKWz7PrCX80+dJpCO+kkrP/sfeT
bwMkUcbHo+bCIT/ZiPyYKpj5mgd48+1yEOTrbvJWGs1rywOU2isaIYcn5V7i5BLn0Cg7MnKFDb7G
Ka+sdK7PQ5cHr97syU9mkKTFXTJl1VWQeVb3RGI6Sw7M/isGBPBUyMszjPOKryHGNOODJ5PJQ9Vn
pQw+B8hBJ4lTf1sb5nzooqbej37/glqpN92UVkyWuZKs4HwhtKWPft6yw0KoAedUPe0jCMYxjJxz
3rnXJFLQ902j8TYlvKZnqAnGkVrkQ71k1S7z7eDMCQK03shTkGuVFae1NV/oZeWl42qeFwI0Ksv1
24oqP3eRbyAfGMPBqqeZ8PlabrGya2CthNNd5Xilkz3EW3Z24OY+gt1z41KG+aHHfxPPiXsvlqzf
FowPT4vLAhbIacm5E3Z+ViZZDQvrrRlYLS5VH7tyGshPg+NXMbnv+ZDLMScbzfwWjBnNdV41O524
7UQqAzexSlqgSVzm48BoBTuELQ4sATW/uUNCGd2WLegdJj2O9dUPaz986c2hDvovjPhl6X1IJDQK
FeeyypmC/zPa/K9Gmy7Rzb/r4k6N/nmw+ccLvmt85m+WFwQ4gX7KRCD9+dhkLG7OdVXRT/qes7Zv
UHtJ18LVDde043eBz/zNwf2FA4I9xC7Zuf9J4MMl9nP7BuqYlckk7Ri7mnbgOL94o/i+qbEO8vBs
SkGkFWThVpd2+TA5XvlV1ONy0lTF5IoqhgW4aJPy4jiie0Va6rHWBr1xB5EaHS5r5/HOBej+XC4Y
Oq9kPk1fMpUXKaWjI5MYecMxYgmQZj8Q8dollNTPs6f0/dC1dF+McqrknBVh9XUcZ+96lEP4nE0N
GtJCol6QMSJFD9V/Wj2f+pRFbn4avbHakbKWAy7LyMs3tXD8rwiuDEnM4JRW1XIBszG+KIwOD2Vi
DOjsY5t8A6AhblPjnUyG9XcG8f66wKp5I0o1vkwpGXd77rNvhkONu4lSD4pNNwXYxZCXttPs9Hg7
0+lmCYCpbSImi9/gqRj3bDsmpRaMIr2Mhk0izW0Df5P2IcMt3TjutZ0VJbgxLKLRZtJD9ra0aY3X
Kel33phkr9bspFPshCI89IEHeyFikvU4W1l2i0f85DU0Akfod+khXaIQKJo7Hkxmes52EcJ/FBnF
82EBchpQ+GWokA0N3rLJSnztWwLg0dfZMqc2nsMuMGP66uEK5y+L5ZJSnoekLHZFzx5cKCgNNR0u
jqsOchHW7JnC3IzaELYfp+o+gVD3MAZCHtM5a46lYfbkTpJQAU0UVRNDRWkfZUWtbQXh+8ZrPpyo
ApFntHV1awUJtXKYLsUtQ+oGc40XjB+rgTbEH1wVXlkMHTMyOTOdZJIGEUEDdpBuU6GLXdXX3W2N
8STmWSjZNwhBaOvqKWs2Zt6rM1U2aqufTeldqNpvPf/KcDTVIiHZhU7zDUhd5W4gdzP9yt1FfUHE
9I1jkoTVczJMxWl0oBOzGqBwaLD88Y1NG8RIdDdum7b2aDUdOCDM1J09jkKiNlNu6duFZY/FszTL
ZBrvFyPMm2pnLYZS9MRj/qBRk+8EfFGr+srVtbXLhLvL+WwZ92dGj0erm5v8YtKzJFBQkF4Fo4KN
5arxVXvax3GPRJuG/Iykl4jRMD5WGVe/K7rKYkBwTGqLGmCVfOtV/B0ZEZ3nVRDuBT2UUawYuKaL
qTzAu60CMsndZtevorJUVsLqJIRmpFZ7l6/ic5c6gJXRo+1VmIaJQMHfuOz2io60J971ssrYbFBG
zlulbSoYPve1zRWbcRW/67DjDgT1bMKja2Z/269CubNK5qjs6myLTuywmAYnZ4r09bCK7HqV26U3
DAo70CKv/F6C+VuFeRbNotHnq1zvF6skHPX3S8YXs0TTBxr/YWWX+lVYfiU26G4LH4Bgkxf9kzHA
ZqhAkaCQU9Plk2c9du/ugXA1EkSrpcB8NxesNoNiNRyMq/VgxIPg4EWIVlNCuvDFJtp+LPAr0Npm
O7FaGBJZ13Hx7msgcRQeu8UXMULR+mk3+sl0nGxrrqaIYLVH2O9GCbuwH/wW8wSPp3JHTMSj78Ra
4bP8dtqkbj/ceCQTdnIq8BsIb3lxKtf9GAh6BGoEFsO1GWmYQQVPpOoYdWi/mnhI9TxTMKbzrMy9
xKC6BoLJNz9dbk1AVBs22Bd3y8izsUyJJDQLGzMHtOlrQF0RIKGejiGxlyFWgDpiNs6kkG9LeRFM
2w7EoMOrsrPf6LKA7YGI3E/0ZRu4O2qHIGWyYZMP5V4TmdolC8HYGD8Tn7aNqYK9TEZEh5/PHCKh
w4IILoKaYoYD9TWMoP626EP9dTQ9Y0cRTt2qcBuYyFnbwg1AbfWh+IjmHt5lKm3nOOXyfyxCb297
g3Hxyqm+tRCctjMU4Sc7sqtv/eyq18BK3ceASPO9lFm6my1p7qvWHW7GRYUnlprCH63Isu0Ye1Y8
dLN8eMzZbHsOs955c3puaceRmtpb1jeh1faMFT3rlha2jCdFgq0Xen5MLUFHJQwrv+A9UNfMpUZA
blVyNDOviMeiL7cQanlkVukttrfimCdGfmeUQwCsbAyDOOWZv3UKRTguUdnCQsIWzgkhwUtuV8mH
jA2LbOVuvf4Thn8sCYsx5tf2WPbHHv8bfbw1faZwLnG/tMuTMzp23CYFhKeqylWKqt5/kKm2ryne
9fWC+pduWGlVcL/J7IFxv/Vop6PNMj4spbOWBGMAjGcvrVyhN4s/3bEOHBczDyZ55ESf3jKGNk9O
5gbgf30SxMwdS+aC7hIX3JVnEDv3aphhZKadYyn10ZQgB212Omig4h9nI63qYzMFXf7ikv6oiak0
/sBJVOL+vF0a8uGbGvTzbrB8uZ2dEbNNy4LFr6Ea/V1SgphmExCPYPAqjN26lZXINrnhoE1w0dMk
Dwhz4BpTgnxcymo71HV176zZQa8OzkNqtExoujz+pz7+b+pjz4soK/+9FS5+q/JvEPbyn4rkP171
Xf1H4reckBUSvm2/ixl/hSIs2/0Nhd/EC4chPsJ395fMgduNI4eVBWyAQMB8z0t8lzns3zyHfzAI
zT+8Af9TKOKXFeQQ2zDz2xaomMAhf2GvVocfVQ4GQeCEh2G61Jqk2aiBOCFwsq0vLgM93mPPns/F
xKNrZ5qlYpTojh9KTmdWD0W1fPnh0/sXtrx3190PgYb3ZRsmRzcYFpMZtM8n8uO7wazallE2jIx8
a+uSlkgmmyFoYFFOI1PMzajd4TVArcw3PLWVjNnHg4rPbr/AjcMoqL9GSpm3/BsZTLaqsj4snhFa
h9n3kt8tVgtOf8BT4KD8GyPhqgL9+o4xJZLixvVL3uOX9SBuDlWTc0NdnIk+YuuzAvTDSBfl7Blf
0tWP82QV25zxzGah72ZoWZrOQYCQsrbd2Kiva/DNinOj9bZQlKE8KJFhOw86r2SrXlNkd+UAFLmP
6MvXTPkzGbAr1oV6046otH+Td9koDn9/HVbz48+/FA0aqA878Lk32PT782UIeI5po636Cx7J6LlJ
6U8QPZghbtp6mO6QnqLHNrGqj3//Y3/JljA4oJkkjR3Z3Iv8Z31bP3gy8Yylbtun9aUOF+vCMsTh
wu4J1ksm2fPf/6QV4/PjL7j+JNpCuDswkqIg/OU+a7EOLBL1/8KmAfeNbbhoSokKZ3uDhWxnSvb0
xY45h00MQ16L/3TT/Go+5bckhUQHsyaeeDr88uODwMkh/hBaWScbb6IYvLeyWt8DGzr7Hey6Bkcl
l/6gK/muMjXB78Av+xPLCt3ryXdwBpJJAUxdBPBrna61SROE8/x7a4zt1jQgZuOlZH3T0XP8Zfhj
XPJvb/pfQ0BcKOA2PDbIuiLRosX+fKFMf/Bqj0LsxhoS8ZbDfEs3SH6K4Sy6Xp2edZaXn9nHyJqA
RbK3Dh5VHjNLDr4pkgdNPGdpAD2sGH/POyf4OnrMFc9/f4lZZ/TrRQbVwE2EwMyzlW/nLxMAv0No
6TLl3GBbaZMo3CqS/4d1lS++VrIM7FqT5v0oZm/YQMpFSrBq3DFde6hWP0NZSfHQVh4mh6DS6Ysu
RHPCxqE2La6QDyDewy01MqbCd7MEoE+ME0nR1xe9uink6qtISVYUG2CV2C3sMRNHUODVg12kd8wj
8YZWQyAvCquGejdt+Kt/w8qxLm47d1gwAeqwuK5WrwcmHvecrf6P5d0Kos0MABv3fI6suJpF9Oob
sVYHyVJMIAykehzYBLeKrCrAYi8HdEnbfoKVollSHFDVkdUtk8/Ru1UlJwX7aVj9K23bQ7djF8DJ
klH1NR9bn+/96nnJ3+0v4+qEAW+Cp4PP4WC5dnQrNZB5cGtyb73baCpUdVjz9BuShgOnjegdPDdt
dEthjA2HjX3qyFFj65h9nVjOVFB9nISZXdld1D7id8TPExWGjS1ELG+h33T0clOx7McyTPcGPLg3
qND6G9t7MAmxawfDUP1uHppWH5GzOormdDUXdavPiCiWONb8VcgCqw0JAxKWpOLdnhQkmhzFu2nJ
Xf1LzruVqcPUlLqrvUmvTqf83fRUcCepvaNWM9TkBNO1D/uyStjfJZXA05qvnPavkCVse3nttTEF
4ISijkd588WeRaGAuwxqGFrzokrFOhy4qnI5sPlHJaxQyQk1FHbVPJqB4ZyK2XFW3xGSPSxxM4L9
mYHl39ZJwnlImkzLnU81aMZdRYd7mxGOYSlGOQcaatFUUbD7vXK4o3SCEqTjgbNw7xtZkdyiqzh+
GuMhZfpsOWUv9nWFAXoDLw5a6G4CrE3iI8IFspkTnFbsSUpwCmTRoBOkv6AikZVQFeyZ6YslDheP
J2ZtI4fHIusM/GGwffq7Hlez2DVpHn4zcK3m5tZsbMXemHAILx62nORcO4EK6CbqqZfLfOzxn3Vw
1tMsYDNjPy4Sd1df5/u58sV8NPsetIZnw66MA4bO1aFjL7NBFNq1X4xWLNYWknGJC6sUpnEL2dug
ksfv+1IIEQk4AJGqcJ0r/2EZlMNeCCiw1lWms54AXJDh8Tsk3djWjxzGzhkon13uh5Z3sGtUlS67
0JoW5MZibvWNCFn9sjP4qnQsFbIGIu+eV22BJqXDNmCJFz66oKc+qZfCWX4n/xeh7/IGoAjMIpMn
C1vTMYWt4cfs3ZHONm/yZLswrALoqLs2YoW1LtzYYe/gQp9ULMYVCUR3b7UJyy+CLAraHfyIpTll
DGowvkduhu+Jv4fLmDwYt0/KPjbAH/CKQW0bnzpQkzPLUvke2RdrIUKXb8LRNZynudL2cPHbCLcG
Jmt14w01R1IKdo8XRPCfnT37xK36lRB4nZ0lY81p32tvya8slaonF5Lfm0fvDGaSYR8YFih9zq73
FwyTsHULJi6OLPsYquEuZ5/2a6U1lUWRFuMjxEH9ue0y5zgGOk12YemZ9EoQxpy9VzVsVK+70bqA
TXfc+1551pOlgGNvNLJTiNdjDtCObVHkx26ybZwt8KLs29wIoufalOvNWRSyPwRVT8puoocOY1Ou
DtBM17yxBnO7dcUJFj0j5nN3C56S3Ta0oglvXx8l9l3RsRDmwQ7ryCVJUOjhRk1qLT7xM9x5peFP
kAwEP7pploXcoC3UcjDLYP3l17eueT7xvmCiXlyv5rcYJJI8U4ymXOKohOgRtxXC2X3NunF4/wNV
Qcqf8Uy1VZ3dSsudwXQ6bWZyuUmkDTfCyEDeIrVJCPcmtLkdWQN7fWjwZYr5jXiAwPde62RVi2fo
XNGZJX85SC5IyNwXLE54Y8rG25g6sguOmkxQN5S5BcZfVs89hpwWh742rYuMUvnqsjgL+ICb5fa5
CdNouEoIo43buQskXP5gdg6tzceKSCRnQhOldzcNPURiCZWsfNEYZPsjpH/xDUTB+gxBzgHQhWKA
6m7PWb8ntRy9GGYi9kK3KWEWl8fc3OnsIWdh1xU49cLbenZnsyq18txggys+eu4KY0x3lV3zNVkM
YB0nlxiO/F3wQJ7PocUttdPrE3tXeLDB99DCxx2HjJZXVjfYhEmiSo2ctA6AmKCTxacuYgOWMVOm
n5dIddZXNjLN/UZYQGpY+GLzT03CWvf4aAgRp5bLgigOa5Rhwziqm2kO4GCPpHTDoD+6Ah7ncdGE
JOMSgiXgkQpO2E3tT+61oUxGlZmsxXiVzrrN4tDrRfZEJdJ/NVm9xpIukCfjpsx6jRdaj6HkFJjl
Iy40K/9oNejKI7MSo5w/tIo1IPxjeFBwUYB4PRtJqz/jfYVzVgW9j3+GbNQ9qmayHLpB9jkBiNXS
DDekcO4mFFDvIvx23THRwmO4ca1shY5Q3fQ7zUoMzCphjYetWwLBs6PvGQZPztRtx4qw3mEJJXd/
6U5gh+YEfnaM7ufLF6i/1lMBcyrh65BHz9zror+rYffwgLXbiIXJIvP1Zhpe07nzDJuB52psYQmF
3mrW8rlsCarC8YEZcQRMP+WO3rW5w9WkccCjnDuqJJfctZlzx0KVyj8l04pKR64x0puyM1q9FT1k
erwvYlA3FVY42kgAV/s+CyGG6Mk0T7OEfMR2Ez/IcU5nwc17VfqPXfQ/2UVNlybo309SYEv05dtP
ZtH3V3yfotjRb0iJdNK0h6aLQvh9imIFNkFDk5AF/RRN+Arh/BO1GZCTIGVounR5rAtdI4PfxUaP
P/JM+LMcWowaEAn/F6/oyg39oZ1c3w7NkMeyTvxLzHJ+jVCE/8feeSzXjaRt+l5mjw7YBLCYzfH0
IkWyRG4QFA08kPBIXP08SarjF4/6p6L3E1FVCoqnDoBEms+8xh9VWQ5gqRJzkdkbDPXIAdQ02QbK
xn2f2eo+w4C+33XKKZCg7jCAfZ6h61TIOXnwmHbScFkYtOIxS4biFJmotAdFnsx3rVlCZlq3rhSL
QKgXyLwBeowofMTwY0DoH/+TgbOOlFdSGY1NaUx3ST+wAeDXGPfBxsVdAI8E1JK8YO90Md4dNHYy
bXdN78AA0VJRy5Xpmr5gVBkfxcP/PVv8nO26IqQXq0tM/EtH1j4enboTRPvd4r3KbhrDYgW4Bj1y
NMIRzrmgARlyyRmwTfmmS5fqFs4o4uJrmzYYz1MR18x3v82tbx+J/u8aHe9Vmf/J/7kl0n9a1+SM
nqATfaw+7Gf2jKhkG7+AFsJsXbpIMp8urt4NoXOJFAutEnyQBTIywUABwfxZ5iQMpqzzJ7ypFL0Z
H0hwdopEABDA7RLFy7BZiplXse37JUFnohUaByqWvBGXywJ7jcYKeiMgn8y4G/zwL1n550oU0CQG
GRgxOiqeFQrWwuekPEpy4jvEQF/NCX3q73jEGPUNned6+fb16H3urOsL6dY6+s0exzKKL/p9/1am
UTC3Q2rn0YvOv/FYkkWUuyZueKxwztjMvZq62tOsUOEVBng3+ujjDfz9Knv7+k4+F4ze74QGhgOV
N9B5/jFE23JiRV6UiZexC1px6UmVkZ638B985zQm8PTEfzvI1EsCthLHR7SZUTh6dsOKDeyXfOe5
GJq2VptGUXHRwm9LpKa/XIvt6fddhXFm46L+i2gNcsBsf5/H2QZ+BibGs19mK+5S95Wkx0/ArMmB
eRfXjR7iQolhCLdfD+sfMwkQBsh8/rGhXFOF/nxhB6ltzEHz7hnp7yFYVpmvz93INlJG9+tLHZWS
9CsMLeR4AiSPtSK4eTSgGcSjfCJwf+kK1yv9AzWG6q7Akazx1ug+RrG8msMlMhHHTQFjmmAJkny5
zzpfIuMLRjGaI1wAozK8pi/sg2dKgJMX5/kYtyC8h8l1y/bw9U3/8WI8zbujAs/bMamP6t//tgDQ
Vgvs2Tar5wq0G3fRGmGevY3Ul70fdV2K2sGkhNpu9LfB+vPFaE1nYIyY1bs23PXPF44MDXAgNvpJ
Jm/ZZA2YdAwocwUSc/O15RTURA4sk9x/wj0Tp8BN07YUVED4z/Z4m5bLRAaRBPPS/wRHloHqrARa
b16pXKSQ/zJKwfHy5AZ9732ZhLAxYOd+vl0vnmRbDm39MwlSRN6R31T98q3DkI9JtSjUQcZ92BEd
XhpOlLKaugqCPMolQik2yzB3Y/XMBCwzhMxMRobjz82XCZAntcO3jw0Yk1x2F3BlMchBdA+jHjlf
P2emjkXf8Xaqthccw2AJRt5IUkZ6iza6JOGCNnWS4JpCVD8/LEqHECtwPBFjAT8XVuDKXFKBuL/t
Nh7ru0mmVAsruVn5KqbBStHh7KNu+cbyD70fFRqQy31Lt5F7BMQaVvjxYADzA68ImVXbQSA5eL/0
jj/eAv4X402X8TfTKsHZiiFJElHzzuxkRmQSr0OKqIoCtNR+z6jc1DwM6OMMwxqVVMgdrjS+kU8K
K9VWv6nwu1LsvXFO6FJOviY/KjrtbMFd62YxVj5xyKWNdAr5OKpG+moGSHhx6WCc1jyABMThJ3LH
Jr0o3CpAetTq5uoswcdgOB1wmGMuzbjZMXSIJ1vqLBi7hMPSjHp9ZsLjB/hwkAGSSzYErUrm2DJ8
PADaxwmPWvnYAWQb04wMBtQzK6YfWA+9iRUlsPNyS+oi+CP1JRWzdYfHXfvv72jAe7ZbJ8VvliTJ
DmqcXZxk0RCmwUkVlwY/wOYIsZ9nij9G1c3ziZHzEMfmA9PUJ/lpVbQDREwrgaZfbh3DJ2pTMtKO
1lL5DY/HRq+nSx32nFoO5VAmTRaJrLypeq/2MYFxkBsQ1IIzmzU14gjNrIntFvHTtTObfCEOA1bk
7yiN5IFzalACV89g0UbGsJ7HjOt7bIxW9D0oTMGYLP4QFNNJJKoxT0FlVDp2y8it+J0SRIs8RBZK
MV80DrW3eIvguX7vvj2yC2zbxUFhDEXcSM/f1mlcfkLbpnHG07AbXb6lViju9ZshcwJ+ghXpc3bh
v9VzS4qn5y+nAXRJhn8KHWixFvgEqmcVNDkzhYa5QEsJ3TNuLyvTQMdtEfiI9LLTjgo/0sHlh3WI
oC63lbmhHuNmLBnBAUQYw7kEvp5zBSEgLL5+dhmfGIAKU1SH1uOtDCr+21hBwQL2AZOKS0LHhSgD
xW3WOQn5ojcPXTV5yhqn1UvaRUKs3rT0UnkTaCQO/NFLyxlv4SphfI5Qqi87dRipbmTlhXZy4gub
tqNQuUatatCz2knpY2xoPy6Wd5iDAjuaTWbehomXamQxDVm9MyVFQhFamMgw4Xoo6fKBNobAwNym
kBGDVF++eUrNTP+go8HpbuEZU4QgUJhqcSk89MERQUYICHaBwPU2vaotdNNBiWeDfsNVOirTwuvD
70bjJO3MIlUUZ5q+7tZz0XXGhAVj53OPkQEL+LkBf1F7UPGsioepQNLG9fcQcR8Xo1Qt8hqgPJW6
U7FlI2a72fZOnKHDGsuhDhGoJW6HJBTZok8OEYAWDYYMcrZZ8bzQTHATvdkqnhkD0XwB7t8mc5LE
53mdDJZ/2c+otTF5UszbmYlwlhu5A0yp56U5zB1zKKJ6mcdn9VIv/K6xx6Gljuc5bJVdUzFKG3RB
LLyhZ9OwhuYSYxObLRd9iIG3VNFf4CxAGX/iu8LG1LvgoNHe7DqpjPpxZ/Zy4pOkMBDLVn0b6X0p
NxF1vw77TEeEeGjEbE/SnVFdPesRbBCXI6PIWqC21jGhxqZ1VK05CI3yzgLqYi7oaCit8VkC641L
uxbkeCBoSFpx1ivpc8pjGQPYaQtlRx+yfT80TMdZeGltcCi3iv1BBYnhXs1orYK2ZIvy3IOkGMcj
BXVbgwAtbR1imcgfqecyaMhGfuUh7Pp6cCZApnW4z1t21XAbJ9nkGIjVLkuLCVcAvKaJpirauphc
N9+jZubh05rDX21HNfncMawLg1Gqy8RnYWfDQjh9CNJBj+CvaV2mk/6dcvE3wXgAPyDuXMCP4ak6
/H6We8tgVkLL89uwnZCHBY7E+jTilJXrBhHtntWUWL68tFO23Q0Sx21vrPzFUuIRdnvRfjfLubgN
kSfImEPwCZpTxAHGnN7gOMhnSTncOGvj0nAv8GBAsZuqeto8IuYm4Hv7VV28uAAD25sSsbj2aaIG
DTARa3qks4yiR2qKRq1EtSADLYtzAa3XDrH+yQugbTZJBAtElGZpnTsFxyqWrP2IHjPvqGWTn6lZ
ZZzCY0ulK57zUYf0SzspCFy+KuDKSaSx+weQGoP7XRS9cmMkEdx8pjBe2CqqVzLk+dEjVxGo+T7h
JCvWPjDMZdmEKa41rQagobU1szjA8vX5xYQ6kdyNoR8jkkiAttzGGdJeHHyi9087RL2ClePCwFnD
igxr4KNx36GoWtu+dvX1bezbsRE8+LbTb6DyTZCRQvSc99aEg8UukjiTo0kDrSMFjuZ4xjeJGqV7
N3TYaNR7U/qos2wRc53nW90U7S+Mrq+MG9dwu+W+r5jVK68VAs1bH+nkGj1DQXVtD9Y/XuaVOfpS
bELwDnQT054C/QIWrKxXYV47drL226Vrgp9WmQXVCwSOepw3EPNVgwqj59B9HXxZ+4DoOq83931U
NV6wGeCGIB0flfiPXoYW9UsEioQkrE1ek6DSKkLrOsgHGyam16sFv0WHgmd82do8TPbtV/RtqiIS
iCfEZQ2PY6rpdqSadgXS7G5SnpTuRkZTi2tibeLqkR9wpfaIxhDnZcG02DYw/yujRUVu3zoIPHCs
hGwkLO4m0OFjywHOckhcoXe4EvAPW0lqKHjtu4xGSgyry+nkFJwtTWwQksKBHzl6UDLMOGX6yott
uE++z3fuBg9HuGVFQ1lnDn5mLdytcscSpcuhKVPxw6u6iluxpOHn4R6GGbUGSfuAbdLrOiL7gPaD
tPeu7REFTyaxGy0xSsnsZVkATGRCuXDSXDyc3jxzix+sWJxD6NoFIVFlk/EbJ+VQmjwocQndrbXn
lYB2T/KysDmjJ8S8CE0mFfYMEAZ6+uQMmmnmTltadVx7wE+kXr6PMLv4HVZvM19mZjWK3qvOq2El
77sw0/tk7vpaBcNGHIE7qigPW+1T2IY6XgVhyG5j90Mrfk5TU9U7YYNxOAcIM3Is9lLqWKqSvg5Z
khChkhC9gUr01ttgoC4dbrBPxxkOVYuKugEijNHM2IZm6zH87OFKh0jv5R7RlfqU+nWCuSCSR+Ra
TV2xECEQF3SCHFCcBphiNwvrvUKDntoeuFIC14BzhTsYOgPf08O/R2JpWEKrQVKUpj5UJXxjjQQh
NuW5VakAiWwD3ex0nZrEATcgCyLvR4GXXY62sX6NHJiWdU/6N/S3AZQjntjJKot3NHSjj4NeFefj
lHxbMGWNwocxp3GaH/BrBDx+4hKOjrcLhAyeylqkLj61LQjX5ESCYea7zB7902k14ZnAoRhgsyx+
lNTrrHmdTmbr9xtAPkQpWC/oaH5EV6r1DqaMuzH4tvSJXafYtfgm96MWV68DByQKjzrSuxxvi87V
S6QpG13wqrKGD0QjzmxPmVWQGqcN4p80sKIBav2+sX182Dfxx+majCNa+kApEJ0Ua6gJRIE0gnW8
2Qs9H9EvyYisTUYge4sWpKqV7sLqTxOV4Gc3FTRatFIF94VTFmw87gVpwFgH847Ud/uxPPLeY6gL
JLZ5qW3HxleeO7Mzxo94+cUI0iIWB0UKgUTmQrFOFTFBtnNbNO/luqjssLooJysegewXsB/wWaT3
7xDUTrXi3Q7GWHKtaml5BFOOKM7CO9ChdTjWpHwg/tP2aWwHLave5YPs2VzU5Drn7mT1ebWKPJt5
Vpq2TgIzCXvg1kQFjBcCmpvwksST94yZ76LOnMkmfxK4Nc7jfrbprj6NiTUzKLhC6Mini82RWKOr
A2hqe6DvOYHBr4w4WCqUanZzHJtkX1XcOPwUk7PQXTEMY352xqFZvtE4MoEbJTIhHcHEJ+6MQ4CP
1HArlsIZjLUxWYw/ypU66QYqp6OwdrZ0ko+Fmg7kY8wQxtuoi2LeWl9S0K03c2DQSE/bEY7sDl5Q
jTooQQh7wGI1pIww7GQ1dTp/YDoJEEJ8EVRDvVVK9mRxkKipIROKXS1T/2AFFkqlKg+Ioz6WXjUW
OrQqjDKsAGc0dQG5oB/HTk+MatL1I1qF7z1VkH1TdWW681zRHIwXnXF7odEzkBO27yxxsuVYXghE
YAle1ZTF+yip5uFazP7SnQTDbBWHAPAQeLXBN1ziA0QXRrZOQaOPrwndvmWvyppKR6J2ZbOLr6eP
rHHOafsmJ0020iO/IOAfxLqjcmUXW7wsdRb4kVgU2Hpw0/WC7AngjQY4oYQ8tJDxuvCwmegkSegE
r6ekgvpHj33Qt04bnpNwOydD1PdbY8Zo6MKXFEf44KKYUcqmy9ysel4jakxIPGMftcJGvFvoDCRO
lT859awzdPWxc6AMrwPd0sr1rPy6avQfakYIgYeAjkAfetZxgRW2LuiAsJh+zlGv88wxMcA/bQy8
I4oQwYuW5/3LJY+rapSpIKV7uAS5lh0QOH0uUykJo97skQT2BJZcb8XH1CiwNOPo+vrp/ryUhv7Z
CALQMKI1dVRZtZNYLiPViZ+pG+n9qRauMxIUslmzd319rfdq4G9NDt+idOxbjodYioO68HGZsqPP
XGhTzp+zUw4kMkNS2sxEr3cTliGdWIuzcMGwOn8aKhd2+GrAizIo1rK3ybupQujORkjKq/eej535
V++jwuZYh0i+h4bgOQrGEz99fft/DJVDWZjAFnou6bht6t//VmSdW0zQ4sn3nvrUmrkPDiidFnK4
kkJ9fak/5pxDYTikFUQnyAYRevRWCKNSGwkx+RQmeI+oQ6Qw6L1HfEMvERHB+f7blDtuoaCcboGt
BRBON8G2jw2b2qZzgpj6/ZN0E71HAc2hijik7Ow3sR3qMysKifcJJhQ/vxZYZrRX7HboVXz97MfD
TNfU83QvgzapZ1nHM3Kq+nmcwth5pCZB6qiShCpVgIo4O+DXVzoeZdtzTJ4WXDFXozh2VLzOCQwD
x8qsR4Qz/fwCjRB9QKEp5nDIJ7aOGr++4GcUM00TsO2UnWnyIpKnofSfZ1CfBQubiWrBPNEnQoDY
ifQ2x6aoeK8YE6HpiWcdLL9w7edewsn49Q1oNuunDg6hFmK2pgNJNvB59OOdxY2RFpN+hYKkqeJq
Sy8LWhRVjyTMcJjXYcvYJjo0Fq6r9+9fRXHD63XJqxS4KyUn08fglEjbM0aU/hWruHZDh2xhKYKK
I6HLpzrALBzsIkrzqZX37Nb+5OnDclRDPdYoJJss/JXD7kQs0vsDxSMLFNGUEr5RotuiGAcE5CSl
tQyStM4NHVt1aA6xWRit7ZPFaLgO7wx1ZmIbH0gnX4+fjuS2/I8CfUdoz66Z57YOmjKsTXXEZ1s6
WMbcMWMnMTtE6ymPxVlLZdIe51EXWSqUYP+CAP5jwvnwGUzk1gDnO39O7YHMIjHMRT1gCgiz9xDL
XqdAKGroCOBXyfrrN653it+3XL3Vhu89GnDliKwezXEaZapvIHw9hEg48QaHNBT5hRf4dm5cmrAR
ubCLTxlJ1GxFOig00DzkL7++jeMnB+Lomuyc2h2CNXdMSqhEU2FE1CcPeU358zRFW6m8s/PJbs/t
rr/8+mLHkxyxLbDVVIoErBSILkeTXFhmnAJD6x7HBuDhvQc9i2mRZVJHVl9fyj5a0nw7wHMXirhP
581xzKOOUgxEpyiq0b6rut4Efk35so93MWVUMl00sTgdVjS8S/7wKdgwL2fPCe8JhT3EXSRlXUow
pDy6fy8npyAOtSALEmGnMRlK4rMJPCcg73VZazZ0GSDotUrFyRgIXSZG451Pj4aFteTKwK0Y/GZs
6E6RBTOatUFCgB3diWGwjxa7qjZj9wNC9L/iKY7GmzEI2VdM1imO2H92TD2gUDCnh/luKDN9Mkc1
rQqU3KeazPnr8XaO5rN+p2xeAsAFDCH20aP5PNXgyKXlRreBW79fa/AoneZjo0P9ga2eLeij9w6N
U2eC1VzpKumvn9DK1BUCYzIZXM/1dT2TXFCy09lAsagoGHmGovJ5x1KF04o2YT5hGjuQMCEvGpEe
p9BfSUt+Nf7oFukmklFkNmtnQdqQ3411qV/44mVcxXjvjoNG1BdG/FHXeA0v0W8ys4haYAePbPz1
pm9TXVj+1UJjRTJ3M3oenHtRRJXDWSkLEmT9l/M2+Pz6NLOJTr5pA1jyOAs982gKNzzBGJgyei5G
x/+RtYifIoNseweBfatLjT/pd7ELO10FaRFhuhZVh9LOi/sxhosLInaoaJrGzirE6KCDC943dxH5
a/etmLsxWSfBiHtDmF2XtNqeR+miZiBaI1FrejniavSi+iyBTH7BiZQsZOvJmG+MLnP+Wegjj6fI
kmLJJjFvcDdUDfN7YzEQFe8LDA/WIO++uZxK+c4tDOfCVxDHe6maLT3x4h5ConuK5Dddgkz2lPNq
1IYywLnFI6gJ70zNMcStYWlMUNqy9W9tzucnmdQW0umtSChhxF23t7Oqup18Z7hP4RiDgzINt8Jz
3ZMPUKG6l8KQ7Xfhdh1hUTQckHfNdrQJFII19Itm0M5haqwGtxxPi6regtYfKdgkWfbPEAi4DEE0
5Jt+autb1NQoibmWgfMvpkBrVNOu3V6ZP23Vd48Ifrt3yeAN62SG9Zz7QCXdVKVnXy+yz5s1E4K2
MpsZpD56+gQKRxOipvzjY4xTvfC+5m8hrNF8KwokX3ltprj7+mKfF/THxXyAcvqYJ4Y7jkiwxSS0
a8PqRZh+CUZoNm9xjLABtpb5xeg6A/lfXJfXtAihAH597T9m/vtjgtWhZcMmfpyPDF4X1rnbli8Q
y0lcnULm8650LIBvX1/o/Zv+5xh+f0rXtsHnaOaPEx4nkUCvcxtl1eTFmmrWjGNzXKxqEp4U65wC
UTu7jG5SBPWwxyk8pMGcUabFHut1gVRVD+wLsJ64akUbnlZG499x3uL4R12xvy9LghcA2aVc2b3l
XptjVr2VgxOcI5fmX4+2sv8JIYb3K6u2TIl+fXzllBASUR8oBdWbnF6cNYUU1tpQvWRa1CZrhnZn
xZ75ZM69A50ldP4SC1l6Fn0aEh0GEAYxLmgn2schgWX43exi1fPiDnrwk9RJ9g6K8Yd5mZ8qKywe
wA3Pm8GOaXo0rSEOkDHxUvr6zXh/3IavwZrwH22EJTjGjw4UK49K2geJ/xIPNA4op7WoRCBQHW6Q
ZVv6zQhS+uCXPZLpUCJLuj11eaipW11AQ0IxC7sk42qB/X5wFkXhDMGFxzKlnr5uc+MC1XX/HFXK
PZB255YaaHFVG7y0laAxptZLP9N2yaCyrH0Z+jeEjWONfGD6pkSWXjq+THGipeSZxrW8Kr2+6Dd1
1A0/VZEMd6Zn59dGhSXSSszWtHPsfhrwok3j26kIcUOHgMMDJDNaBWOPAC396wZVPZ8z8bsLDfU8
TZT7j0VVG1J3niOI8PXg6rH79IoZW0izxKCCbNY/Zm1iekt7DWWrlyZ1vUujcbJ78NEK/5emMi+t
iVziL1c8Yg+z0JCE1qhb8EhIlwFX45Z+S9It0y7akqPzNZOZe0rZDIuzaFDGGYXKbEcjomen9+L2
RTpmcZ/Gc3+eAj+/NsbQ2f3l6f+cWoSabJ92gO4Q6kN6+/ntXlosHrogrqrXeKbBQN5eR491uyTj
poHit2pMG+/JoawjfAY9aoWbLBHeIQEOix/tFIYIV2PBsGlr4f/AO3LUpV9K6JXRJRe5SLtD4zjz
pUBW8gRJF/xgawi006pDuwT3bmmWqIpYMEZxsPHk3mBYdlneGxcQsEc+MPkGfKxEfVOYXKL+4KVy
F0+c3uvawpiqpM1LROmUWsKgKXCIQOSPHi5Nz3tvJDUlFum+9/ZcnaDMB4+s9YHLMBNpF60FVb9v
TphWtFxB1CGNM9NX6kWBkXgH9uFikiHSfHUqBbjawK6tE8ApU7s3RWz/07d1+gMnr/7NfRdh6MYM
4fOv386f+w8zJQQ0B3RN60Idb8mOTSc0n6f8FSa6ifbPFGY/QXkouoa8MnIq/2XpBmSFKuOnGtGW
Az06orbyl9v4jNR+n7CBhiBz9AWhS23g8yQBKdWV3eIXrxG+csPm/YVAkE2K87QQ/c5cYH3gLj/s
lIDaJSE8PiRoxEvmyWLd/uVm/sOC1cpZJmhLG6zlMWJ3KYdprOc8e0VnSnxvhNXd2IVhbDRP/Ixz
cbgciqY/lW5VnhSzY1306KFRYi/6+ZvmnQNIrqbxPDUG5w3kfOOtgibNv//lLv8IGaD6Ap9niYOZ
Jqk8GrKxjBSWqe7wStW7ie+ILLxuTSURrZQOIU9bjEjuTN0igk3QevVbspg+Sh6oL0573ES7ey8s
4nPTn/I7G1YrHRJOgR1GAQXDHWfwgBvavR8v+v/zLG6VfP2//+fppUwrSKckKc/976wJ6qRfK7pd
PLWqeKpe/sP/9Itr4WPICakbyBlcBkrxvwlz++G/UFMjY/aAdVLCJpT9xbVwwn/5lDGpo7tCR7La
SfTfghX+v4KAAgGSbuwBmoX233AtPq8Z8O3IZQQmSwZWAXnwe8ntt12+MoesLUEAH/zY8hY86Vya
w3Os7kprHtdx7Hn/VdT6fkHf4VihjG5S4DguDkO7x+JtEeowz1l7TTNsXAtEkPdfr7LPBeH3qyBP
QWimhcatP8Kz3mMpNV4yH6gfpfvJnpvrvG7Hdeq7cgs4CNcYZD432GUbN93k/40QQUH0U/CgbwBX
LW28RQTBD8d70TCQbo7K7zFSR3JpN0/JsgNubh5o6AfoBCXtKZpNbbdXkV9aKxk5YNZamRrpuiO5
+Y5zthWv6ihQFx3sf7mKLfAjwTLl2DmAWFvR7IVA7BSG5kbKDNUmL4IHs0Z1Qb01vcpvnCzINwvt
+kPiemh90lY4LYXX/IiQQttHY0nyKGMLrjtnJbUGzpnlYIJ4uhWOLS/bCaVkex7nb70zRKeT6OQT
bprYT+IMot4SxNJ2I77V98VQqT1QuOo8sqgQtVEaINxc2xWqlmb9SOFGPlixyf84zWl43jWzvbWE
iG5CVOGI8DoJAZOhgtMfs11a6widQ2eP0hCPafqdvfWX1L6FZxts/BnhW69ZqnMKtuhbFbFdrKSf
ttc1+X+8guxK+N+jl9ShJnyxOHN6AOw+bQBEt6cAXZrrruyj02Xw571orOKk6Rduh5rIfWaW4z3E
YPGdt4NbdYcBS2V7xXpAruxZ0bBZ081lDk2VghAU1Q8DcGYJra8yD2IKWUNgYGhfVyHKnkZ6QEtK
vVFDU3dUbdWdMtvuH4E21TmkI/ekiXvrFmGM7p+sn6rzua6RHi4DRiTMkGJfueVE9CfAlyEnXiD/
KyN8NCnWbSE45TdSJBpuGIt1ZtftM9y6kCiYIimaV/YSH4yZakblDs3zDK7xLjB6tRfpUJxgzi4v
lQ97j0QfkGXnVG21NQU64bILglW/eIgtu8a8R5M4v4lRYtqJIGkuXdP31gUd1NfcVCYa5n2+Kwvt
RTla9SPKu+N9hMvqRdiMfJWTKGTkkWmxZp44RP/kMgIIthZG412hWTCu3ZBnAfsdrhCSQMEbx3rU
4ECNvdIIVeBDbPcqdnkT0RgGaMNJtYGJ4sJ6lgPjijTZk1+EHvUJfOI2Pa631aZOouhGmFHz7IXm
clFNibqzJ2wjK2BOKFY3+c7Iqx6PEWHdpm46bZK4WHaWwdiilGIeNGqUjgJTFAu38VW1PP2SK1j/
zcKbcEWt9q7F/Md+Rj4UsR+dFvhTTkY3nGJ5hlRk8Eb7nywZqj4lOGj+9knSeY+mrZofYImH+5hu
IGpnRp7ubbOGTuYWjwB3x9ce87VLmXlMSugFWHbwooRv9Du0WuUVeCv3Kuwn72oAF3VbpZ18GPAU
eqStzmz182XX2lH96JSeOsscw/s+B7iK4j8bQLCvpvopBtGBXQ8uA4gohDksYx4ORnJx0tWdcTPT
ue03ENmWiylQ3T+yM/IbVfcWsswx42OhinA6F1m5FpOZHnqAcxaA5Tnde3PaPkuUwnhNZT6gzpsE
zQ/C8PA8MwEvb5EVRZdD2HFg/xPkoZWLhxGv3/45bQf3IbWqMo8PqMJX7iHtF6PaUqqGEK6aKfJO
p9gZ3BsnVzjbubO6s6A9rJEBQ43T0qjiBjXkHfPQM1c9ZRoUhVEz341DdQkkF2FcZtipi4FCb3Yo
S5rFjeENl24pS57d966X1mPv9GcHAeD4e+RFlyW5Hp4HLCJQZckJ1cK7DrbidiiiYTu46mcalMPW
HYeXPLGxIajiZzW4yUmyCLQJrEGe1+U4bQuYA2swGv0LUXKzjdPubO6baFdMrXU6L2CrLHjekIi9
eBPLOL10F1ddGKEcoScu0anIglMjR7AyLZqKxlAYNSeAdws012d33ZgoFpRpPtawdoo3GuE9+EZU
y/ZD5yrwEdUN2Xu6RQglPIPjIC86kU07kbBgm6y0zlIV4aoQBigTK16kbY3miVkZ46H0scGVvRNs
68lAIE7LBI6wW/aJ6cs1DRDzbALEfRhi6ztU93AnkHc7t6rQKbY2Y/8MUG+iL96EiCQgzKg112CD
H2yZAt+wpseqjtpzUEXgq21zOImn0NoQFwjEQyMt4xZ1z049DfvYiznzOMCD3ZhwzCFS2m8zujE3
VNatFeiebocmSTJD+jcypI7nx8DDWwONufmsgtipKZ/5Q2hEtb8Ws1D7EJbFhJkk5gQo51JLoERH
hOg010Rnwc4dIKqdSPZXc6PYRBIMKXQxD+eq+sItOnk2LdECJcC0T+xZdhvKqayqDl0acuGqZgaq
3vJOSQvnu2VysnWbYWsddNVhKiiKGfWp1YrlCXts7wQBk+VWZrKO11YXUjfyQjCDkfqW5s6yGaOh
Oc1LKtgCUCHTPR9X4CDpdtLfvfaxtCQ4UBa2jyTqK1MGuwag1NYIi2U1eQ7QldDJfvgihlJuqmnn
RgrvinA0dk1S1MgyYv1tGZzlqTmdpCkF75U7jpvYiMP7IoitfZEy44VTJyfBOEfbEOXpCxBeborP
pnFDRSm4tBAYOUUeFkl7miyJu21EW766cXOZgCg7D+ceJQB3mlpScNrmmxKgxIUk8TuRSYlRVJqI
9qyA2/swZL5yV7434Z1hT0V3ligMRXBrzMxXiaVKsYEuIOaNmZnjCU3nEPSp0e4Hq/AepmJI0w0Y
z+zc7ePuuXQygaFK544LWiyI2XoPIYirw5QAxFlhINKhIDRTckepfPxZZ1aN+Muk4wLZXM9zX2xE
M1LnDnAbPjPmAmptpPwMDUE8RE7osbbnYdPVLnJHcPVBw3opXplB1CHuWXtXCrDfYcE8/KctA6Nb
t1KhoQ7mC0cSQiRoUJxDhbUcMq+rzilP4/Feyf4FYxUk4hFfrPOdmXccOMBd1VtVYIYmlRHdQJjV
ayAnTPAjGh6b2MOTwU9SFFkT6V0taWrcGLWUPC7VyN2QpygqIT7hrUuCvGTjiln+nOWwyG3i8ZIs
rL5XYKOa04/gq0kxl8ks1b1IbHKgbCG3SZxcRqhnzEphlki94/ucIxiw0gFjtbVHN6fsYxcn0Emr
cxzfloNrdugC1BObcYsSCSordhNtEq/jcA/L2ripkLm4T20nvopLIo3KE/IyXt7vImx+OAZAqVXU
YDe6Qr1LvQE7CFZp6BOehE1jfWMbrF4cCcwdwo0YObVHtkrkZ7UOArejOqn2CQKv90lq8u6sxgiq
NRhLtY+pUZxRX+b5h3HaxMBC9jXB1gMiabDIlQ5/Q1E/+P1cnNiYb6yc2LVug3JWb4GimAmVDdeM
LA0RlZo6fFA8LX8Ag6I4ye2wuf46hzmqBn7kEFD+KLzTxtAQp8/FldYG+k03tD/Eht2cRiGbIeEw
NhhN1rTXhY5oFgcjmZEX89ipFi2jqWKwh977W0KjLYt/K4Z+3Iu+E4f2CrcT6jzytzxxqJ0avZym
P7gpkf+aGo935Qvkf+N+ik6VS0AICENu+5imi0/LA3Vozzksff0Yw4G/MTA/OO2cUZ0BB2t+DIPr
Xo2pPd9NRNx/KV1aJMd/3Gxg6boU9lXolR3dLNiR3B+N/8femSzHrVzr+lVO3Dkc6JvBnaAaVkMW
yRJFkZogKFFEDyS6RAJPfz+Uts+WuLcl+449sMOyRKIKSGSu9a+/sbqdllo61kmV+wE1mrPSjSy5
1VC7rDmKWGCGZMXnCFbWOufUIa9U/ZIJ6mbPpgj69dN8p5Ff7iCjX+hQy4cCWX7f+MZDwxpJF7+W
0mosQl6saN35Q4PPqiavYBYna7bmeYPTDwdPNFBBZYLm1UuW19SW+Tkb7eZAgvK8GyKnfmXE4t37
hA5uYJHP6JfaugmbHseyX39yaEt/uZ+eZfqAFzrxNuCJ7yArZ9AsQVwHckBA8BWxRgSKNGUwbetJ
sTul1bhG3+a9MayRuxQRzRY57YufiU+Y9OBE41Auac4Y41hW1jeyNe1nKUR1k85ESeh6aX02bbwZ
bkQsKnlsk8RHtWfka90mnDBVvNAlW8kuDlLnVjeIXmlVSb1KVO41BeS8rZQ1HTHRGddtM4zretlh
THvQzoiW3Q+a401vpR/rDjxR29ZCi8gbihaXupch/37A9HlPIB81O80yfUmc849m+F0VvtYlO/Gl
Vif2t7mvwJLZU4KlbM8p6ANA8tDWU/eDbeViY6pInHLIHdckjFCDGkAOsUzkIxTYGOsyxyw+t9aQ
u4e+QAVyjdYo5ial2L9oquvVxonzRF9Bu4gKDUvhbMCH2yEMsrPXfCHilOrIJmKysQgm8eALx/uc
kmaNjTL/R0RBH611SNTwlVMINZJsF988MnruXr3CwszdHqnpWz0hCTQijFiGcRXUROw6dCSFopT3
lKETUE+RTzut7+i+2WJ9u/ukk6u0MisioTtHwxm8ZCRxc8mv9xNbfJmyId+2aZ9eDZLqSs9HVuTc
01AgrR0e+7T47LX0j7MyxLM/Fla6bqdU0lRy74J89NPDjM3TikNHO7eZae0NDo77HAvoqyhP2PR8
5kd7puD1i5q0+sXGHp16v8AKmdc231q9397RifrXE0TzcBhp+t2i6j5VJb2MUoa1ZxhYf+6X3g7C
2BIb2ssR+/kCwR4ak2FrzDH5LF1G11J5Fvqg1LsvrXZ41I3B3MAxrl+crk2vdJsOSxh0z+u2mjkB
evzgPpkZgFLTFOLUe6DJ5DCxm6DD8dcWtC2fP9u9t6qhmUtc2YbKCBEUYaKoz81Xcky4K0t4UUd3
GDp4ze+qhDMRhS6onDly5KAM5AhF8DJvnQk/5aI0mye84v1rYwRm6UQSXMeGaA8puVvXbsyNazlA
r4jGcRD5VPLRZ44YIilMr/wFAWLmJU5lDj6ENQcIwVjNbz5v6bxJ/RlugEvQjfLEl37oabd1B0/q
ymayPSbuirkoIZEQde4vn1rZASAWykkWRl0sz8Aai72xvKpq2d91NMNrAVjy2SG9eavaMoM/oo/m
Bj0FyMjSvKZKp4FPlN3c63iTjas6oxS5nMWiipnxgfVMxxypLdOfdgTXsVxu1QJK4CAxHefYnW6U
BF27LENTAcGwvBt9pwZturFjEA8Lp5H7C+KDfB3nlHEZbKFahrZBF1xURrorbAqqAvbO9RC5zuoC
D2j4QH/p7YbOFsCRW78AeXPqT9ucNDfo4ckbHK3pZuZ1I+6GvJwoxAgGSU8MeqULlZ8bYasypAAm
k96nJBtqT901gwScQwA9M8/Si72a+Uaw0ExAnJlXsA5GIDjsCYH/UHKt4OLUG0Q/wBkAd+OmItEK
fV3p3Jq563yg4NEJMXRl96nPWhDB2c6bp9nClD50+rH5ijGcuen0fvpYYX2ASrUt9owOl77RZluj
o48OF6RG8znPfUqNdlWh2K/C0gTsaUgk3VgGl7/gN5dDUuVgt1Wd2HtN177phItRLnsaj68oKZaa
TidS4LI04bZvkaEUe5zEorOO5921qImZamCSX/t91zzVBhgaGVtgasNSK49I9m+lTae1ivWezV0z
u9e6COrPCjMKBMpNcA0had7WIyFZYeI07Ve9snggBM0bm0tmF0E8QBUZ7/SynhnEsw13Ud0di64A
kQxSj5o3b/lxDtHpmMJeeUgW1Ju6ZDkFaNA+Gz5Lwp6H7nVoovoFXWJ86xGatDVwllshYaABYCfC
Kp2vEy3o16W89bFH3cZ5lZ/LEWEmVBF2JM8wHy5ng9EDAQ9+nNx6bPngToCoUnPsWybyDkfFGPjX
TUAZ0ky5+TCSer8KSjyK3JpK2KYdXiVuZjwIl0SUdOBBQt0o9lOhV9ezNVTXjkkRWy7PAAqyeO66
sUWKN9cU55gEbkw7lo/TSJmMAsy/1uvCfNDKis2Wfeyp7nzxnLjErIBfuKsLJMgM3t77pP4d4ioZ
15mi/OzYTQSW/V2+jeG7bptaUZz0NDvlEgWAISQoaA2nluwHWX8uTA2AegQzxnOAVqGncLYgu+NY
1wm4QMviuWyzyuNugBxNR/IZ4k909RORZWa59BOdAoVqLXXXAtp8FB5VO+laQBYSutatp7O9JZL3
KA8sTi2GnvR4FmsNE7yzGsHLcPAv0z0M/eYwigIQcdkqEbeZmza38tvZNzH7d9MlhE1DktUEnA+k
54JOzy3odNV70w2jPePBarzhm1dF6qrno5PGmfPipgFNiChq8aUrW0qOppuLPSJamhiRJrcm7GUp
He7avJiSmn7Cq4LeawQB0emG5Ng8UZVkNukYE6ZVhV4H1C2Dk55GDb1tODaUE3UdUUFOktypgQc+
+fl8k5tA6pc/Xl5MZNUcMSjA26/OyJkqOFT2FZSNO2Vq07ZMsvSqhpCI/QNVZew5bDKQ2eJbcmhm
B/ZfOt9gkUVHNnrTVnX522DPtbsh8IDvtwDFXic+2yad6dgC307EHsq1IBXiCiCBbzzuvSIbd4Nv
P89oGtfzMonpAVQ2g+Nxsbwe/EMf9fV/R5Xf/h1zfQ8/iR8K+/VL//I/33/w9FIy4+QUrNuX1/rH
SeX3n/mnKZyOS77NHD/AlInuabHRHr91/f/9PxwGwT+gdDKLZMQfmFDA/3dSaRtY65tQwzD+hobg
LkPMf04q3X9AGGMIhm0NwBm/5D+ZVF4oDX/ycRydts33MJ/2oPXTTr3nGuhE1OFyMmtHMrIbvHZw
+ven4amVYJ3tgemNR1pIzumaZFfM9XmDr62gKMdNjE2Y4/UhwTK2iA8Y8vq5dVNpOGG5hNj0mDlm
0BiLNu2uhjzrVXSV49ySptdY7kiasZn/F2ZkhBNjYENc4iUFW4qHclDJNURlZ5rzcPQ9DS8gDdtK
SeBaeYDfg19oTiWE5URDfKf+bFYttP/axeZo+pA188Jp9224LPd+ooYkuE3TfjP2Ac6MIck/WrnC
NBYeSzEgJZtCjOSjHJV6jdHwf9+af+utsVx3oRT/ayfFT2lH+d2l1Y/vzR8/9ceL47v/gHtnwjs1
4dP/HL1tMqyHoUMoN8NuRva8on+M+G3vH4jIAAQM/gaiKp6J/3xxiKsAnsW5h1cOy5qAT/gfRG8v
aMef7w3vK3oCqNEmqjVMri67xI/QDdTpJB+cxD2ig2p3sDbVnWNU7W6eJpxy+7ZzXn64QXfff/WP
doB/d0Fk0fhBGry1rsEX+/GCKMpNYYrSOaKlQ0EsqRDngJwDEpeWELDO+I1i4mfG7/cvCEmP+wVo
QlD5O8ZvkLlzh/rRPnpECb9kARewMmqjzuFg//VX+xkGu1yKR82zRmkG9eI9XaLF2DoecsM+5uXo
vKQeXkpoiyhYmW0Zp36eg0cvz4xTGznq/OtL/823ZCU5rAY4XwGUvJ/v6tjkctK11j52ZsZJ7gvD
DDWHDhKKG6PzX1/sHeRz+aKL2pG9HpwAPee7Z6gQ95aeSu0jNjtcyBMtYAEyeXzCZe9lzLmsTCSH
UinsoicyM7onJP+Mk1WBfbhuMgP/9Sf669d3oalAosFdGLnKe4lfZiTRUMTkBfrQ/UpqYaoJfZmh
/n9eC+NhxzJYwiycdwsK/YteJNNkH61uNE6DrS19aKnOQ2aK519/reU+/vxyuvB3EaE4Hm6hsGJ+
fqppjxOKWw/2kUi/t84k7HNgYvebp/l3945NiAORi7FLvXuYQN42SW2FfZxxTsPBQlJ+ITnXVlhj
0CT/+hu9oyYuS8fFO5NGxoUZDdb1Di3EYtyQM4qeY0YEFdbskmsaCHLdsGiZWWN+5bzY7sRLmgbq
PCW9tQfDt34jDPmbFQzhim0P7wf+x180oZFpMG2nOTsqvzcPFrGGGqcwXRVpEqzQJijLDbq6Fk+h
eSA95vLyOgLxIDvI7ywO/+4JQFoJKFt40uTK/PyYc6abisx6Xl4ZqbPOdDscq6E+2qL9ndvk313K
RTuGrcKCgb9fUUqQaYd9uHVMHW5vEMS8slqB2dTKd3kSv37YP2/1bN/Qz+GSBjYny4XU9fP3wkSg
LppGaAecqfEK17RWPFcoEZ7n0Vd3Eotv/zdr+f0kgksyDIE75mJQygN+r6ES+YwcwvCCgx6BRNi4
poGa4TtxdgmIWFQIPFfLmcki8zPzAcA92JQAf0dPq0CA/NRtdnPD8XfZQXo7Fx0LwMSwO0o04g5S
o/7dTaJ8/uktR4nlIg6hCEZehpaQo/Hn21T5KgP+sexDV+glNE2AgTp1tW1s4FiBaU6JlGdVFBnh
GsBeYnI3Br/svsUWhsjprOAzEgPAg4xQq73OVtm/KjNn6QIx8F4tYl/CA9uMjDMHo33mnnFADg/O
lGdi5dsd4G3/ivrF2nuwxwhyXgDW0WT01UuvPvqxbR3ajBtInFI23cVpgS8gLLDgEetdDSo+3AMD
aIYMpbDzEoBOFBgueoMWp0QK4dRyr4qq4Ro+d/rCAm4aBgrMlG3Y3EMqjFOHDhAWgw3+O9UeXv4Y
pgcuLbhVH7s+LnEJJzAmOeQotl7zrGiePVGZ4oDKZDrjRqHuNIBwfNlFHqefDTyY8cOYCadYSu8x
emzouZ+rPndf0N2y2i/xCRMxeq+dIZYTmrb7pQRM+Sog0+5k4zXn1u0JTQZDWnlpbMuQ/Vc6IWIS
ThhjosUH4eQlXRhMdpRrK0vZ3NEojR4n2wQrsazute0wlFhSLx5gknF/mJR7566Lsd2RDrPUwOY5
lfDDHg34fq95GQNZu1YfwDCLoGv5Uxs8QhLjX2nRZO2Zb/Jbygx797nnvtmDTvjA5ZSrOKm3onML
xHTEgjARsZlXh/gesbLtxIVDXFbT7B2SpTDRMiDGmDnNtY4/8zknVlNtCl3T3LVTFSQQXMICckR1
L56bczcnRKa4fdY+sXlShy94WGJ+rjXpkfTAPL0prvBp5cMw6MrLDY5k3atbYyjBCo6neFPOvnFK
tLLgUToliRBRjZPPmtE+502fRzQ1uAixljFrDB47CBbdld8zxFYacI4wfM6ivvdQMU1YCgKro+Wz
4J/EEPmw3YInkZbOi8Sp98VNSPoOu6oNirUzGe0Hwr7N3TyPuOSbmM19rshof/DndLohgqVYN52q
jcWLyfC3RqoDkhe1JPUXsUHYMfiAWDfXA7OTyH0gazMdgWH9KoeSkE0nkuP0I+QFMjLLHGFD6nQW
QlgEblM1Tw85FN/NUCdCHHLQJyojN6dn1LvqvgcowQIqGspvtdP2bz4Qyt4xveGEG/QAKqaySK2G
nJ1pNRdsXKMuWm6CNoknjE7abts5k/tVzZ4B1lbBeuz0Nt5CrPXIEh5EujayurqSZP2eggx5JnBt
l3yOYX8RwdOLG2j37lVTTdHRmHqvufK70X0Wadlvp0rMn914rA9Q6mI8EUd7/sx4i4xLByvczpA8
Rpzo5ArsvvqMIAU/o0qSmoakx7tailHmpKrpzHWLQ/SG+C+JosskaMI3+2VjimDEgLkNeaftq7wR
+6wlkGJyhulbFNfjJtFS7X4K6vIJFpO9wtWRKKiK1MoM2/DQy9sXr7d5P9JZW+ODmqwG2RrbUtT8
Il872SrR2f6tiHSvvLUSA3C1sOqeAPYAKVvYup4f49jbKTFeU+n6O+Rck7PGEXIkiiDiQkjHozVe
hnBcUOausHABpiLOBdJUPXwUuduIlay6LRPjCa9K/SuBD/VTUKQmjASy78h8sNZEz+v4bPXlPacS
OMDM9n7t2uR3iFjniXqxmV2jbanu9H4Qd0XXs6g1OFP9yxT1xkkzM16JrqNj2NSiJyoEL3AKbBPD
m2bFbtu/xq3OhlTPgfEw6TNLVu9l8Nh6A6G+WOXgQIbfjcKks250idN6RD6LyZTuOTJshY61wT5x
Ktodfnecx/7gRGlYmHZ9JCNt+W2GEt1VnvZsQezGFGaiZrfFPOvUYVdA+I9ErLFIX5vVAMq+s8lr
Ufg65eJZEGDBR/NkDeJaVMWzWTcIemQyYNlr1WbNO590ovzsZIkv3iYh7bCTXh9tCuxAIFPY47fS
H5t4ReSL8ylwo2DfJkG3g98MVA+LKx3Cgrn9l072DOcda+NgNxavoont46mYtUH7kM4YIu18M/FP
ss3SlVtgSZjgd7bLNOwOJwg2H+cgLtHJePb4UTpteWZu/mYW85MybeM2781+x74KnG8GLdy+QZiv
McDQK6ya8UM8APff8cYz9sZdIQjt2BtxglgMhcOm6LwDU4YOD6axIB+5c9nHV/mAL8OuD5R+tDHA
vWm63jq7M57yGKozngiJUEyzFcVO8KhVUlUbZfQFE9XWhsozF7eNYQ9nXGGbVct48asttYLMpNn6
UgeuPPaumE34cmbqhp1vpas8ackmG+YxCMumYLsIImedlb59mEb5JRLa+GHs4/zeGAb9BpGd8zkf
3XxJfcGuwwYrTsOGdNlTYE/pTYvM/6Axg3DDRMbdi5mO4lhi+rKpUmKEob5rGC/0INxXBlveVqOY
lWsFET8iJzvy1DYpKuvBzYXYycqaPwB9R9f6NMz3PXE7YSDj8RkhYTNs9K6z04MiVQQiVK1rOARE
o5+fXKWP4orwSlgcGHVcZ95cf9RTSDHEwgxlxVDe0zFjYvGcRk74N0M23c0gBMZdHITHKuugjYkg
ga3EwMnaJ2xuV7kdGVgXUlloDOY9eR+bcsQlNoscwbos2udc9dhtTYVzrVLGFSGxhUG/IrqF6Q1m
zEOEyLI2bxgCgJJPAda6G7/wbDZEY/xWm+4QkfrNTApGp7237cbcXBgbBBSk5640mo8DDKtHlFr2
RkICXZEuB6UOlwZoBEnCUHjOvLUlRi9dGdGcvOol8vCwJ+9nFZHmCxOOW3UnZ/qUCg4B9IA6Sm9N
nVmI3o7ajUNwHs6oUEy2vma1XlgtQeRN5zlMVM2UpLWBtfsWFYn6JPAC+Do6kfc6uuClW1242J93
hQHpPWOo2mKTTQr6fAlEby/h6B4x6egq4jucf1FuzmhqDtYlUL2uq4bxLZNlTD7bdpVzOt9qBSns
5iWQPcCp7RBfYtr1S2S7M5AadcwHktw125NPySXe3VuS3lFdIsaLlvz36hIFX5lKu0/QQ644szvD
3pViLNTwqJJGRfZ/sdB/Cwvl/FsSYv81Fnr6Nv7Pc93mP0Khf/zQP8VOxj9oPHH9wvsLkhiWLf87
Q0Ds5CGJsZGRwIByCA35EwpFIoWOHfMG5p8M8BfLsD9mCLYOFBowXjAgHzlLE/WfQKE/98YMkh0w
CXAd5HcOY4n3fZghoXbiUFpjPwJ0tMqr2Lm12lGccJb9nV/Y+57vjyiUZWwBivQXGER2xIY2vlHt
PQsQaZYAHtB5gseJO3ANZ/13ff/P0OTlu9kLzoEkjIhIUtV+7jFbDUxG+DrXw0guDqkkYSFkiuTX
XtnWnuhZ19pYyjceRhc5zQ/r4G8g35+NZC4Xh2nhQiDh6WFI8A7zaTSdArtrq/3c9v1riQkPaI8h
IYIYszorOj3S0vTffeW/ucWwEdFYuST9/dVpru+gOTB2gbSzgNqXxlESA8ssP21pfdi5N7/+mn+5
INJNXedyrF6d8MHl739gQWa6puCDt8EugVN+xN/DX4NfATD4lvYZE3n3N+ig8Zf76jkgHT7WWwE3
F+zj5wuy1aHpjJTcDbVq8nBwI5KJZhw/4LZfcNBpSI2TX1Q2nX1unBvsHx8J5vRG6AHEPYcxhNFz
P5kmamrpDBJ/qaS7NlSgnibT/80qAMni8/wJZ7IOPNiDVEwsQXAh8z0+XpXoCTIS5ndYHMU2jALT
iY5dXOjNNmZqtS4beCsHo05wvA4vsYO8g9MZ2nq7wz7GdQ8p1cy+nARhfVZHQQoLgbXURSZGQ0t/
qdKkTA4SpXyJ8SY5gCXJIVCgcwfwZjA7KAJaS4E+TuZMs+woKuzWA84YPB1Xa21SZ6N31V2UBvSj
M5nRzhdfWoiL3HZWcuPnDSV4aznMK9gl3HXqyzzYQTzXPiGXCqJz05otSy7KFoW51xHuXIfoRAzj
G6tUQeUz0jRTNz36JvteVdN4jT052I3rZERtLFBaeNkISJnlPVWyo9YemcsHedP6CGoadD0L0Dy3
urVHDUwXoCRiI7+05B3lUg36DRUnXSk9Cza48Dgvfqur8/divpSReLaSXp21RjMenKW/JpSSJEnY
h9W+mgL17NY9wXkIJynal77jPNig0Jj12yNiko4LkpIXPZpZDlY0+Ew6ioH7CDmS+9bCkBkCHhrJ
dMEjk1C6ccIazxekrbFGx9pOdUr3HyjiFCmqADy/r9UkQ8mzSqwUaU+aK5xnspqWH3sN8QxzlB6k
G7Erxh1typND4EVpuc8brSkxnGDKPGx6wKRPECaCR5x1FsgWrZHaELbCOpGVa798563E4g/cI1ig
FRoUuimbiL0sVDmgt41d6rHVJx7/pdFBqwl8IiHvUBmaINQoU+lpvmdF4q6/YDoJ9MEByoQIR7F8
19EmeIv2kiiN5f4DwzgrC6rDJsk9bx34WoLTahXop8u/6aOoWpUgpOwbc7LT+K73idfL9UjAynZo
OhZwsrwe+JiPYkfTFdGwdxK7E9mNA4YTyg/O2EMZLYb8+GAO+Af5enbqG4gzyNTxZ1EfhFsBDuBf
RYjElqTWKYwsjR8gidbQ95jhelKFOMKDsXWksWpXE+JfKIsxPttn6LhOESa1Qx1cJWRLXJtzMD3D
RRtf5aQ1kKqybk7vxkkzx08dtz8hx7KSV52ZVERV6nkdaj5RajWRFcylpMN97h4gsiYblU7QISv4
wkiEECs0aj9ajb0VfmadIHQOKynHXYTp7rGPa/XglkO9SgRNqgtV5WQ75LnSBxtPnW42a5FMbthP
yrjVMGs6j2QzxmEfSeczYG5AXhFDG/hzQaqOEiLazvbruAwHfWlF9Xo++e0Qv4IwGCe3TL0DLh7u
SehkxOGkZE/omMaSB660rg7nLF6odnP/GqQJSFanDbhbsLgRlEW9qtaBLTvEAJ4XPVp44lRrQ7M/
0jZqGPE22MB42SlD62PvmtFiyzY8eL0hkzSW1JQDDibGMlZjX1ZnjjnWMm5FSbqjgeSUnoG3p64X
zw52f4/llAxZ6MV+6YSOlOo8qySi/qW2+I6pdrkiJjgfX7B8jR8zlIHHEn7dQ6bp2aesnXmxgsmx
9pFO65B6lrX3RaDDNANwXHOM1g+ug39pCjW442vEW8MqfedAELEefJo7YXwuW02b9zPpD/7eKslH
GVeG6NTWao02P6Dxs77MsXTcTVvlhyIQ0TWqz/gORm2yj/3gAQeh5rHo25epVMvunxqPXRkM62zg
PqkgY593hJEeglqYnwctGiARJqN+QxaA94EUp9wjJWfcO5gky7U1NsaK99I72lHd+tugMqtbNZjQ
SxkQPJagDWvcVW3a9BK6mj2ZjYfRGUpokoCi6lThKvylMCz+veDEaj86CWKcL4E/pm3ISCOqt7Nf
pxjPx/lg083k2jXxWAO3roxEOPdO/AT5tt6lduXfegkBhRlf6cqDgpuTFRt1z+QgUIsIOMvXFonB
q9yQPNaGML5Nirk3m4VdxO2p9btpTx6of9LUBKyDLXqJj6FLWGkBb9GJHLa3nNw7NKgDKwUPanQ9
CslqyFKuiEnB8esEWM9e2rgme3oW8HskoV9XxJCguB55NIwXAvbBcsCzPPR8PNdTQYgRgqKKJais
GNFyATJI5g7zuaKVmJInkn1QOjEmYlAVUPGKQltl/mL5knGYID/3mPJcICPXGYGHLyhT3XJhvEHt
l3nK2PAvW6CHW3K7IeFiWfpwXZM7RM9go4MY7esRTIIoYQd90wVUrixiAoGPWlaEOQP3Xiw6utRh
ny6ddMGXYRUuMeSY7cF3pq+5+v6xjMohY7lJMiqJSNM4vryW3b4p2naHcSdadkQnD2AGwcaYC7Js
zdF0KyKtp9JWNwb2LdZKx9r7eTQbAVvPkXzqtBR811EukTQViYre2W5E0XFauL1dl2GRxE2OEszX
pefBx7XdA6BnhsCtcaYPkVY7z25isLFOrZZdj6JdOv5iyDqODAO3I5CNiX2zcK/t2fLJ7PU940NR
a/pBDIn21rdNcAWeRmI5n3kZUWle8GiqkWUBaYmTvAl62IiEgMATbhdpW+uR68UnSZc72tQ88cLB
CQFhgQ/KWDKyqFC68kSRo/GYcD5EVd2xijSjoWvoTQI29LXTCS3dFD4qpyWwxHYgJU6Ulh9cC4+U
D5L4LVcgh0/ixD8XuR+4HFUiQIvA0dgAC+HfrsXGx8ynWo6v1NiDSiPZPUNqdDapzkgFH/oyxTwO
idnoTuYVYlVqEM9M9APWZsmJSReCe9z2NvynWSt0hocim8UNj7851z47S46l9ZPSgvSg9XGE2ifh
6Jn8EvEuItFJedoWc3qH79G462oJAmWeebQnXKua0rqPfbZ0q42h/+uxsW5no8RtHcvJGsJrGPeF
cUY0QiIJZUgbZhJ43sipSIghyN+01Ha2vqyjXTDXJcB9gzMsb+C4Yld4q9rmTSum20DZ455hCYXB
0OhouIV+65STXEsdLTWsfhjqTrOhNo4+KHeYthmH6DojHW2jkEnZGM3eKHOo7nnanMuVKg6cfOUV
WmsMijSrxyPJ3cRBcTPkEPQtbtWtPon4o9Dc4bmtTetUyzKrVyg6KCBVc1UERQWqe2eVxpnKDyWf
Nupvjova2rKknaYQvoNMr3CkHu3IZ5Q0f3NQdyZMo3iFt9D9xmRdDjpSUioCKVYaJzCDVFi/7CAJ
oeoh5xW7YZ/Vx6Extb2LSSga5LxgkZYJu03qtqzIWS7ywgibxu5uykfAW0nZvf5127Z0ST91JRAH
aTgcgAWgyb+MX2dpZhC9LbETzqXoJ7jKxPuelfjr6/yl+/EhewFUGDjz+TaN28/dWhAl/ZAxdtkV
lctmPHiQy5uOIW5oK4O5qL20Lpft8NfX/Uvrz3XhFDguc3+b2Md3XSIteWFltRI7lRXuS69hzgtN
GtuREfFYu6kZCp5dN2EvbuRS5f766uA27+8unFC6Yl5wPsR7YtLUZaAnhlvvQBKZJsx+az74y66b
eR27fR8zsEWh3NKWLJU3jDg298tH+K89EeLzX9kTeV7AWvjXgB2pTtW3r336deh/xOy+/9ifkN3C
WTR4OSxG+heZ6R+0X8/ChQhiEsmp3/G8HyA7uMK0+6bv4rgF6rPwsf6E7AKWAhmyUF3AAgPjP4Hs
8Nx7v76oRVlfC1MSNARCz89vlWNOMEHIHNrVFRu0maTFJiFqA+P9/mly8y8cu1ko6rnfVIMKVnnm
dqFSU37wGVCt9N5/8KWfH0i1ym/UUFxL5Gxsm+7JbOiOGIjTxWcyWOHhoELsYOetbZU6fZGw4PM2
wVZQWa043LA1D8x7AZF3rRPsTCKfn2+MxqOrMrjmRRSTYf+50vWGajDvnmQRPEDd5/BA6rIAAF9c
Tejk9fHPcwMNRy29di9k+2TwUuBFLq0ww5F8U0beI1vyObOML7Ll8q4jnoo6fcPe0gpVzXQAP/x7
g0izRdSIb63AG0FvmyfXWAxVWq8ix2tp/lAgrVRZ6Wupefu29fcxxi2bqOPWyCBCvlti9Zvlbzhq
q9B1uZVkm3RrveGXFpJbYOfxR74Ct0H392Xadeuo5V9Jnc8gha1tkgjJ2kCazS6z0ZjURbxI6F3+
NrfvR3/oN8tPZpwjTE3pYWYqrjCeuAWisPqN0xvzfVwX98FUyA0mCzyTeHaOjt3w8UcLjVjDB0Ly
jSB0jj/mHYVQ5AFrBHX1NlVNjZNga66caMrXpL6h18Qg7SsCSoP7EDzggNVvrKogeo2wT1R/6NEY
PPiQFqSJQUPQPUR+lCO2caMV1uvzVjDC3Y0+d8/quOjoeHvf0B4ui4TxBpif3XRr4bEOjMm6L6VP
apMePIw+YjCTKn9V6s69ZFaFF09u7+nCYatnQ4cytVQHL0A2LcWyinr+rR54p7RD7drUi9WRxPnS
jVzFbWJhDUVJ2qzjnFjPb6TNWCFENx8niPQLQDfPfuZPDK9UKA2tWo+9T3wtQUOrsuQuMRZDxu8h
1NSbLli1Xft0ed4lMjXiXFlWVF6MqhKWjBe0PHosiwAZ/eKgG/EbLzmrGh4Ebr+sToBWwlKWdyHG
X+pjkfBHsoS+YFXG81coXKQgu3LgdmFc9gCrDi57w3vieUjER4SCN+g4BSm73ROaJ7FyYanxwrGY
wNlOl5tBsw3SoPFPRV5+wUYA9x/daw4k8Tob6kUSg/IOvXkVGOeyy7AjESOGH4s6yuqF2BL/t8h4
an19MQMAJ+UzxEl39DsMjWI4ktdWE6WriwYw93gpp9G6TseMUmeoWWUVf6nGKr9B6aSvLZ2NALpk
sSGWstjovCd6IdN7mTjIcZYFQnDgTl/kocrGqGGofcwiqQFC7Cs7KDlBfqAaqq6UbuUbYsJ4DXM8
LS/PFkvLJTEHrSYQGVsIS6ASWFtQWmGMvqzyi6kPqVHBVRfb+WYinWuLoXaxJqJPrC4LYFnhvOL3
KEarK2tiGwsk77c9I6W7POZ+YL7ZtywjlZv9RmZG9EIKtrZzEr4qATXYPA+GBvyCcA4XzS+0UzwC
I3/D0wRXbIu3h6lsuiqhLC0C4Oigt+jLvFRXJ0c5V/6YfSG4kCGeh41VlJs5o33eCIyrtN3Fo6Ke
HeN68pJg67kssqpEjqV1AVcnrpK9tyRuk83BAK5Olc3Mt0AFiUUHfmJ4btmd5a68XrfgmaC9bMDf
95iRYX1RUSiqtNR3tBPWRitiNsXYYHMbeXSXaLdoMO8TK/DJQEJQJno2EySIEm8avja2UulqHAze
IqLzdtBW+C8qqe97kxksNmXLSytTbCaQgD7wu5M7uAP6unXse3PKcNSKND90+no5dkYWU6PEtnNT
nl9d6Ouk0TH2cm11Grz8/7F3JstxI1u2/ZWymiMNgDu6MnuTQPRsg6QkShMYRYmOvu+//i0wU2kS
qUtW1jjNbnZXohBAAI7j5+y99pNHI2uDyoUjL9fa9uAQsJMIr8GYeFuZ28mGPmKz1lyLJRB7GmRK
Lbg2jRkFRsHu2g2qJ1RrK4dNPOG5bChVxHoitTTCilg/umDhNzg7lV9UzseskMUm0UKay90lYqB4
JQZXHadoXFrk2B8RzHSTviHHoIDmNbJXIP5i/pJYadavmPJIe+O5RoMJcq7jryYF5toghNkibs28
w6iegi8g4OdiUrCvCDzjKxR6wBYsgFXXbWK9IgOSZtl1qCSpLyvbAJe1RanZwxBIWn1Dt6NuNjPq
MMO3q0pDbtY9aG1RfEOG9ygjvQBvI8bkya0EyEBWiXlmPO2N6Cryuth6WUKi5qoG1+SXMRvWLEYl
wfaDOEPTcIML8vBmdn+C3KvLBHWIc8g92WR7kg5b7Z6gWUyUnerTc+BpgjSsOjVsH79lFV1a9IOn
jTLzAGJJR/kQOvbdT6XY9Z/7j59tEq+qdiwf6HQRsgKHBKzA0PPnYVLqaeYsi7rDfj1NeLXDJ+Qk
uMVz945sWcKJGcn7knnI+u3jvhpiLceV5P/SMluCal7UUx7SRSQNZbc3hufFjmdQRMm3HDTAaiyT
p7eP9mrkuhwN5KnNVAgO4suxJIo8DWNn3u3TiRtkqQS8JNA2WCv1P8/r303AO5sAE8blm2P7q/q7
Kn7xL/31Iz+Mf4b9BwNN8j9NjwgM9gB/D+2Z5f3BzJz9JY47In9+Htrbf5iMXfi5ZwjpM730xw7A
wPhHnIbDLF/izPlnxj9hvrhj2Wgse3fcVRDXMUmYL+7YpOnmZOi86DrG1BvzhjT0sYLNkdhXXlBK
eZKInJsdS25OLmwAdhcRL8u2nwR9MYyXFX7HEkUhE1RatAlCrNAli3D8RJqtlhAcndTZCoVPsicl
XB+ulzTpb5leDsj0QeZFrl9TaesrszMKRGlFaCZuDzpIonnFGXxcrLZPglYsyqaGkFZt2WSPNqut
k8hqVRRq9keSY28shMo7RXLzGmeifpUkUdH76EW7jvcasrDVnJY15lshtQ+Orn11R5s2C7ozRKWU
iXbYR4donuPzEdP5wWFw8GWIKT6kXiLVqnM7vKmB3wB1LMbpuu/mwFuX8A8JeS85Y4otKHHgDdNy
Tes/PKsCjNt9pHyiweyv0dC3H5reDuNLC70NCPnSuYpqnY4cb40w8lN7AYzSxmec441ev4IlEE23
DjsxZiFBOd0HUwF1W/f6js5boG6xQAbEzBHjS0+cj3+I7CA8m4dxvKfLZFg7Xo46WxLRb+C/QScE
0ZMZW6e1Q7VyIlF+muqRYF5V0S11nT47ak2OgExb4uf9LJjdKzcZHLjxqeSWiAGFMiQZoUtDBG+a
GgSIM31uu6myrzkTU6c+J8h67SF/Wkd6JzYIapFna3H45NQpLXkVJfsmkmQdK4FQuoo6qrrQOVWz
ZGiRh4lak2ZRnMAJ1Efy30k+yirjpFkePIY+o+0ssWnyLrHsb2DCjfXIQ3NJY2omJWAiNTqhvuC9
uq1yrTyXWE+nCz3vdKc8msxfXepj4mldl9ojk9TxADHLazgOYXGY88iQK51wHpWzM6WBBn+9oX0e
YG6JyFtGhEIqtwEhbp3NXL0TGkS+q9nonVt62PBxnCWD+iPdfcoICzEx8gW2PYykQqbKYhydZo2T
rSmOBM3WTARKFX7LKge7epyS4rlK3SnTznuLYS+Y1rG4JM46Ou/zNjyzg3x4QKZLIkjC0HIDTTKb
DqCE6cc20GBrig5bD/fYGSi0YNKk7M9QJcOKnRfIlV5nzjZXUXQdjahGwP+zFVoV5NbxZAeuEzCt
JWh1Tdgyg6EyKPv+fJ6jrlqbGjLhIuTbXJd91hu+TtYwkUla7qlrhqIRFLasy5yLcc6Gy7Sx9F2d
ON06VEIRgWpIjcrXYauUak50qRWgZLc9anUyKw3drtdZ6g73JgLPHXLOSh2l3jB9a+P55HXaozZ7
Oc8ULq4RRk08WZdtIZp521YAZraqm4r7EbiQXGFWDu9m8ALFTgZlne/4PxnAeBob8j0r0XQrYQ0U
Byx5NEYjgl8wVeihiZE+Rr8o2Ag8DcwXLTZo5yKymvm2T0xY6kMSGgWChGlcu6Vm4Fpr9Is5iM0T
yAmex0B6MTwuxWpmgQtYAS4iLm0U7jHWXDbN7qCN4/lIuMeZI5qcsDJGWDsXpN0mNVTAMJPvqkDR
OMdrShZx0kpwDlvCTdjoe7F5Vti5txEuqv6NRuYQqLlwNO7KWUZrXaQm33MiVfy1rpz4IdZb7YOo
0/5zo499TfSzlDxrcoTnFs+EtBm21h5qpVCEC2YkG5tIgfqM3yC7laGxQV9Bfy8n6kl3pp0qG80y
wQ8g+yr1VYxzACFqZ4e+2di6Wll2rWgjsN3ea7R7ig1C7UGRXgKTCqBhXpIK7uZBemdMSnzsh/mT
5BYmR68hRXRF/re5t1382Qh8jbVqg2ndmmF1QM7t6ITSspMnijeg4h6H8SYPGnkJlweZTUaegHFB
KE5xgXzSjnduVYj7qh3v1Tj2dGjsiEmOEQWpy/Rbb9lB9yTvXIAlXQJRjeaGhn0MTYf3lzrB4g5q
ZCMyneZpnwmnxZjgS41q+1g1rBqXtKKM7XPl9m899V49hcaLWvw/d1UvaHIt/yvL6Oeuqvnnz/0w
hbt/GDqJCAsbQWANt/kj/2qresYfgNaxRpoUyz+A7/zrX9WT0P9AO4kjwYMcblL3uP+kf0qw2Iv+
KXR5ajviUW36qPK1xRQsgoXLLTlwR80XjoK1BEiHsSG5bu7aQpC9bysL2rhptGwNDTZAkrBq+N3s
IKcPMyRSahiaDPDIExuWkGdMcJ6SwByv6wjaCe871EplUqNIb+Kom8+CyJm6Td6UqJ+NFiS0A0uM
T8moZwrlmFw+Y56BTC4jiQjIW80unbm1FPZNpU0ObTmoKu4wjNfPPZBnmjSw1uBYWCOTFZsMmHM+
JoS2YMjLB+HRtYVxTwcFVt1h6qYYgX0osfyx7yhVV98ipu60o7sIJlaThmrzW8/yb28Hz9HMj3of
qGiTdWqkQZGEmvU51D1kTAuHh3dbQXauK1YDISTDdYV/J1yUGIO6nD0tdLdFMhnqZlC6vQU5mVVy
FalMd7cmngU6EaEurANvGX6nAjbl3I91UuY7u9LtlUKHaq3sKUQ0EBiNo9YG8ajC9WEkG/jwcI7R
ALNX5Bx/zeZJXfXOVGwKOEsRTjxGalj9Kvd+7sZW2+TGMG5AQMIAtud1y38tTU4AMHHVXzpurDd+
oiuxT21hnCiVivUAluK+pvfqeukuo7UBONWl00C3tyYC2e+xD57V2bCtGHlfV2FicsOUaLPbLip8
bfKCU29P44ektJJ7PZxwTKV5iEEMBQ+VtvVdy8f4xgVtt+LdVq1zT/O2FCrRoWVH/JkaDfdeGBbr
yEE8Gnl5i7Im3ZuGkd6EaZyc+hHbE9165fj5UIEkH+xjU+SH0ZvuwFP1VBWe13y1FqZUBiduPcIc
OiTKzjb60GZnjp42m6aUCKzmKP1Q9PSe0cWFO0ZR3qNNjwsVRVDH171mVw+qZ7TnAxzUL73JnUmz
jw3tCImNn5r0XD9hYJ52A+rdj8JMkdaU5mcbJ4nyARg+RgycP9qLKFQOQm4ZbMqDSpZmSjUiGBTD
9yBo3Id5TIyNVxYItPpQtQ/13GwoXOu9EQ5ylZTDWS9D64pGZ7oVPWZPSHRBsa9pAR4Kz7AvwBkb
nxkIQ+B1cujK5tAevDiBrCUnz+9k0dw1XaGu0OIV+4TopjMw6ONl6qZLT7C0TmhAsbX3ZXxPdGr8
mW803Y1jJ866Yk73XZ4DMZxl+liqlp54UCvnGNVivq6stj/P2kXHiaOzR6DvOjdT3GYpzl/BsgJu
/wI/ozh5s27Tl+WR2KdED2ur0o2iYw6n9apzu+a8r0X0aVwqgJVADkK3t48u2jCp7rqkG26jyC6x
bBPxqhEZ8LmQU/yx7u32rLVoQG9GBENHfXZmc2tkYXZt6V5wKInx3rWzrtbIIt1tjRT2yerraoc7
d/o0xrC5lLc40coMjGBwgQgBCGIX6ovfc9wYuTqYXnk2Wfq0NOhWqCG7b8T4mCu84+le5729yq2S
hEuUebs6yp0tMoWRhAW7+gpdtDvTqyEiqnFiWpPL4RQXFiTkxJ32NHnEKZiG6b5Di/HImLQ/cUGC
q7Eou0+zMxl+L4dszXNCQlY2xuCiZbxDn2NXKHaK5EMZIWvha+dp0YZq6zlJ+Q1UbrubodMy7gp0
sRntUaJSqNtrUgpy0++zaQkH6En8ayzzaTZDT8PWGLA10ydyW3GsQqbrL8Iguy771rs0C1PdM15I
d7PlkdsOKL5fYe/RL+wo0S+8NvGojjPzNI09cxyjmbzzojDSnZeOV2nVlXi9eFCPXafkegYJmPnB
0I6HKDHUsSwQlimXlhYXI7/oKjyCjmCpydP8TGM0djQradzaU2aZDO20wG8qm/DQeBhrTtpFd9E1
cbxvpqb6mtjOBvVrcuRd4m2CqjC/xEgPDtT2qH/YWd4ZddzcKOqkSxOt4EoDxwkUktbeh4Yo98vR
cuaLHn3LQ1l0Om80Y7hJI6xrK54e5zwfhukblMl48hNVWfs8t4ajprJ+F2CMvOzbWhxBT+ZbQIrV
x8GyGtxhU8BgqJ93gr3yiTdbiXqyK766be48TXQd0pXdIlXEkf9tSMZ44Z15q6Att2QNd4Q5Ntba
MfTW1wo+p+9BKWDsRFuZhN+0fygz10j93iRlFfouEfVpKKuPQZe3GxKpioNrZVHgWzYjilwa1ZYW
avXJVbltbyRjp69CKXeX45a56IzAPevxzUP8nOtDiDPS6xL4dZPJ+43Oc5tetlL3rmI3ay4Stmib
zmVLWBVaexG0CIVjmTD/SJ1+pfV59wm6BTqt0utpzpIbQfaGGLpTqRr3fNa86bsuurTDrhrxuva4
xmfp0Gp3YWjZn6uoYOlJtIL4r0aLyaEY2tKm4xwEm1Z3C+B4ubiMdEI7uxzcWYJxCh9vYLlIS4rn
e2KIBKY9rfIzIyx8RqPuQ6LP5VaPxIPsmuJCU7l16yrVrGgbifMFr8QyOJnXUzXrPnTii+ULPFap
MHZzixh1yqMlg8O86Nw2PiiTXmwd5sV1gTrsg+O2/QZRUbqtqsLaaXaclysPa4Vr83JMk4gGfiHK
wzTrzQm0v3wE9EdkntGW85qAKu/WsOJym2Oc3ephbdxZQRxKP9NKeZ0EFfIkIpy9U6og+RP8UviD
Ls5dUkT52jOpXxD2ibTcHo9MEWkSRFr1HaENjlttGrw9SavO3tEYjDVpg2c1mJrrkqbSdTKVuCFD
09yPhAQwaUaPOAxMiXYBFMNP1ALm3Si8mBQqUF5PbqZ1nzNCaLbM3O6tKnU2WuydhImYk/PTW+qO
wW32JkueWsVtHGLkr1H55Ca6OFqCdcBLu5ofo7LOqlUD3PxoduPaKni9TYkL00/JZpvFiXUdUJti
yuZl3YHrIObOrZ14LaqZ+oM+V3cpFJv8pqo/om/Orvqhpy8SzLrc8b7Lt73sIKpjmd5qkeHskfki
xzSckbeCE32mQLMbnwwMCpAp2HdlHPgKCidIG4P4i4OVKsPnzk6vYeER91rLkbhWrAKUr30zMUBJ
hhu7XryV6F0Ptj7lV21SDTwnwq65OTznG4VvuJEyMUk7ZFkhSpBieqRSxZFr6sNtr6fqAwLp9INk
CLFFFz1LxtVVdVUmrQeUxaZaUVZwoAnUZStaQoLMl4I32Mrtg0PU9fW8HpWIj3HredUq6g1MsZHy
mFdVdGu+iwypjUdMeDsZLkmgFREzPdOlESYuAt6wOtlaIy6krKdLr6qNtZc89/yq8Yh4e94oCv/7
2XbPYmnfKZs+UWdGl1g9Dc5SHrPEMb5EWD4WXyQC7sAmZIPwzXsUDOZh0tAa9EMo1lUHL7EU80Md
Tl8jRzsRwIsXJ+ztNbJFuJsVxM2izYedLjDPM2jyR7YIZ1FqZJs0ZrTvmWLbTa70vQZdsEgpbhhu
wQCNxEVjyc9GQ79t7FvmQgnzpyRxa5IAUi5Mhu81xTaycgXyw8KROYNXPJDMbrahQuhJHNMVeZHm
R5KmScqkd5WRT0u/mK64yRx0nP0goYOEFpPugMx2SFvRtUex+Izkfdwhm6UbxygRX61zRV82Qf7J
nJiIneQBbd/GdKzgLmsbe1/i/z1aJk2YEMXwGq+r9FFF8ZprQvq3peNu0XXPfon3gsYFTumyaNUl
IBPe7PA3riydk4vddBPNyPxwodetb5dM2X/atf4vBlBodk28cNCHBJY89oe/DqDCQE4Imt3oEGcN
2zptJMymnl1WaQtE9a3U8+qRgR/0zrpDkPj2wV/OhZaDo8UzYRUsuEHvxcHnKK/taS6jgzESXzQT
3HwO0DykneslN28fSr7aALOfcflr2f2iBHxxqKiKYnsMYX4apUlqAc8Imaz5pIrvbx/nGcj/s86Q
c2LoDuPHgNpmQJb79YJC2MCKkjjq0JXBtCXoUB7s7jlKiCloVSfk4fQeYdF86dlDCRgAm94MAVYL
wmVzHYR8urc/0ssZI+g3vID4sRzmfa8dch3qp7Bll3GowJdfPKcgiHhgBw36AAONrsL6cex6vmeD
6KrnY//bP3qnf4SJ1nxzHneGnuGh+bl19NeP/NU68pi5kV6H2I2pGy0gA9nd3yDOZ90djmkXOdzS
RPq7gySZiv3oIC3gTe5ARmWYB4lu/UcKPEO+6CDpnkDmAXXJIIvQNV/ZZqugdVmeR/ssM0sIuPSs
DFDGxjANSMobrWzRJJj0iYZVkokiuCzyySBB2NIRPq3nlvsTOXulaxnGI1vU40abx1oGe5LDGbh3
Ak7OyqnSmW1niMzU2WZ1n8nhssVLFI7UpaiQ0YGw31HbtkE9d96jwHpM1HBqZeQEvgEMwAeA47D9
8vAZNZVi7jVPt5o7z8b53IJARiWP/qZakRsazzvTqBv9PB9JkPFjZkAIqWuafvu0crvqOoazeVtD
C/vcpLOgKmiqzvBrdG/lGe8MokyLybvXAC4WHGKy583okdO+g0ZMf11MOQiqInKvkiqnxkX/tNa8
YvgSET97PVuts6XER0dRh8Raw+QeeeOIECVJW2jlLpkziMFgRb7YDWl9ZiPMgvDryHssPPcxHRcg
DZQLvD7MV/hbcNF3trgCWKrvGdYamzYWnj+iXeL3CK86dTHAZl+fJh2lPeO+lSwdj9S/rqip9gMY
qINh9ftcmzO0KF2DqygLDmY9DbuZzenJa8wJGgShI8wBGQyugoB0O9oz0TfuB+sUJ30vNnQMtasw
y93dSNN9zwTSYDLV5nchoyj2qR0F9Cwdvx/xq/jSbc0LzDjmJw3UoKRFYoorWM/dGpNJ4WeO4xz6
yJjP8HiglI86FCWGmZMjEfaYO7UA29EgZnDt8Vj4sEDmL9qUlWzIUm0H2WiGkW3Oj3pmOsSvGeXt
jOHvstOq4rzQILfuJEBV/EKz3RvGduxla5I/9eOfbWLKPrxgslAyZoz+RMtWeDcX0CxpMUN+zIJm
SIs1JJOFRWvW2o2rGe5A3Aj5RdRUKEQN/fHfFfV/gzZezP8/vfdeoY1/JLf+V/H0X2COu+xrBLL0
T+bB4dv/++8/f/6H3pnFkRgfoKqUBIvcmcrkh97Z+QPsI0vvQmnzFprx36urcFlSWTvoSjJFpWXE
L/1YbV3wr8h3+EUiWU3Wx3/Sr39dRKChh2u3YBopjMRy5j/LgiYjTwzadfo+4cbO1FNKQjso8AM5
SGvyffYkcB5hZ228oLs3MIDEonmnNHuuvX6pY/gIyJIM5gUeLIFnBN9PNvcCo0HpuvTuippOaOfe
RoYXrQDglyuz0mG/ayRsyDS4KEsFa9mU+WYwP0vktDMOqVJTF/qsraLC3bbsSkoH1ljIlHnx3qEg
W2s9Igq9fFwSEaICwWkerrTkS4z8dfnXScJCIRWimYtdlOFQ1jaT5e1lwUSVut8+R9WZT1hOW/Rh
Wt0IwvqSzp9E/hEQ+qrmbtgjvsDmRzfHFGeqG5wVqYYngDUL5hkZsgsnxYrRq7WC7nByLrXulIas
LmO+pL147cn2PhtC2zTKeZgbPkHGQIFdvo/Wyc8qb4V6AuZXuu7HjOo4ucGOdxdXQ71JmmzTt+UX
+GT6Lkq7a9U4Z6jCsUZ2fhsnfmUP6Y7oFnc1tPSERJ4/ZqPUd0nskiilD4+5JA8QEMt53gwW+vSS
jUbDwYjISMSVws38p4Hj30LtvULN0BfR3X8e9G0hpkfffllKjD9/5seQT/+DPwLPC2RaEk8gX/y9
lrjOHywv9jJ6MyGfL+CSv2d9INN1NiMsJbrQCdViw/LXWrLIrajZFsYvojkTDeg/WUteVf82oHSq
K+xY3Jv6ywAxNYz67NLg3Jtmp1qk00tLlh6Edy67Zd7mWOy6Ersjd4Vd+ns6Q07wZ18QQ9TFHwKC
lI0Hm72XxN6qUrPXo5PYDZ3Zb5wJj5oRmema/Khs/9PX8pud7G8P5S0AGUdKLt2LjVctYN8ZmdXu
5JJOguJgQLpP+AyhatU7i+PvDsWlXHKw2FMykPx1eZ4NGAKsUO3uOS5pFHO1BnmS+O3odIe3z4oy
/9UFhFRDbLjgprBegnSXPkeSWlxAL0JE1U/mKa87+2mkn0IeTuw7hViQtkirSl0Wfy4Kj+P/qO9U
Winb2/xndeqLTfPzt8fkmjcddzGCuRfn2eIuD0TZtjt6s/bKiMeQ8aKs/hHVmdhz+LTcl5D9Jf5w
13lxlEa5oumroNvVHj1D7k1c9CtrrJx+E5cZrtu3r+gLg97z4Xh9sy3Cl6S/Sju3sL8BCmyJFp3Q
eIRJ/d0R5hOOvGxlpBkSJnIA3j7i68tomSZbCrxSaAF0+8XbPAhp4MPQ6nYxnGL6seROlTqRW28f
ZblMP72wn8/L5E1NZBPUdfQGv96UsguoGqqkY/bQTxhAtXP0tVfALfH+6Jn1zjn97ir+fLQXX5ot
dVUpK+12bs8wPWBKrnocsWWc0HnzPITUSfL17RNcNtCvztB1KLCQlCKKeLmUTWGCDGfgsTNCG0ts
IdOPSu+Cg13MLnAclay76sbpJ9evUtLObIYHx5IAwk7Vxa4n+HRDI2ZY1YNTPo6j0A4TvJ2VSb/8
dq6nJdEJvGhCjN7bn/uZdf/imxG6dLDX0XkyX91xboPnpGh5jICekNkqtQEVHay7fsPEVEdmZFR+
6ZLKI7h6G6Jp5BcGmyP7MLe8hJILyaJU3hXqjr/e+v/xAbd+c2vC1DLo/QkkZcJcfv2nKi/2UghB
VtruxjYEPBFaazako1+5dotEVDUfxoi0P32wYawW6Zwfxzyuz+Er98kaojLcikVLJolTraacrEyD
TFLizvASmGqi6jLrS5NJ1QHtLhhOXCnrAY0W1hugLB08hI9t7wa+JyIIh1JztkKYy4a1dql1xmML
/ZR9XkrRFFikn6XWWSiTDx1Th8tEThBwxYzRXXQRbpj2qvDIAaoiB4qtxMIxMnw/R4+gf9Joo+/i
HHhvYE1PySRuWrdNmD2qZI/KtL3iT863b3/rrx8QAGcUBjz1uHGdBWf285UlcN3qLKq7XdSEl9AK
Qz9y9YMRjXcocsm/6cjx+T8cceFMAzZjC+K9OKJXj73rzUm7q4PgQJd8Ee49erk8r0VOp92z798+
3uu3oGth+0SktEDlgT39eoaN8nra1V27Q3DHpoDp9QGkK0Mwugbrtw/1+jZ1LZpOtLzoabEve3Gb
qs7q46EveAu6vXVWaJVxIBzaeecC/vYo9JYoUwR4uJdfWUayTNYOXEDNrnUAII6n7btKuddvn4zx
eh3jbDCJg/RiCPWKzg4QYTbsEgrjiCN8Ddgz3kKGV2u7yQuotI2zGwU3Pr4NdazdT7WpdoVMoveW
JfFqOV1gejbQPQMdGjvdX78/Rpdyjnqn2cmR0R5MknQbDHG7lUOL2l3IWR6MfPQ2tV58T4vBuUna
eCCQW+8vsnkWRyspgne+AfO3n2nxDHiu8KhZX7xWlNQ0GuGi2eWqyw96bW08nZbinLfVZdDQhwkd
ZuopnFg/RSR2Bf548m3MSPCWcjoxefo9RSh5mbiIMubhSxdrJuqytryd8i6CwxJZe0uFwzGf0ktN
b98rLn5/AkgFCMkl+UAXy3f/04LKINXLJnfgoobTjaqdctsNUn0IWcX8Eu3rGvGATmvLbnlj1dlx
CucHN3LuwJx5y8gg8EfCtDcAUr1TMTvFHbjo77MV5EfhYp4bSjVhcI013hVtuq0j6MTv3J3L1/7r
24rb4qczeLGMDG3KBy6mZjdpsToGKJuPLWPMZcO/btHPr0RHtzCOddTIWC4XXdU7d4H47V2A1US3
eBgN5+Xj7k6sJTCim12shUyZO/AjXymrrh3ZkIPk6QQA9uMnRqzhY1P7bdcrUKVmuE5EyBhSNVtT
h8Rb40tZDZFBNrpjdqWPe0OnL4n/F8m18X3KDYOl0rl1sGVaelysbc37BI8KEVZv6eeaZaT7uSge
8PgiSeFAShqdXw5eY71zzV+Xbi7UBFr5VAikc7x0gRGx4CQBJuRdFaef8mDn9MSKajNgJmyT4p06
8TfLNjM3i52ndPiDXwb5NmlC95pFZ1eq/MmLXDT1BvZbOf5TGiUVKaeF99/0JC0RFIq/PgtVoLrS
CSzupFrdJYZQwPNmqCDA2qA8TUkKjMvW3GNA/OY7t9Bv3r5L4IcNNoAXE4X3r4duVVSZAVrHXYf1
g9HF9ehUN8BmniBOf2XLa7/zgnrZsfvzXC0IdAaRJ5ZtvXhqvF5rxijilmUbnt8Q2XtpToDBpzzE
ldzP3/Ugu4MkNa7VVFLcSMyxPZr2NWKBd079tzeTxbwHlgOxNS9fy1HX9lbY8/yC82rXeolwVIZI
SrSoALAdxk9vrxe/eWnaOpUjiAf23q8Gq2j/E5V1I18yLp2dKo3Anzs3fGeP+Nvra9DJ4E7i8jKu
/vULjRtDFYYsmx175Np3+zFc9zk2MDtwtcPQEJGsEIGstalKN0NAlDvdgHQz9trZPAMoevucX2/K
XRtOm8mmXDqMrl982cPUWXPYJHwYtL3YhRy1ber5gixG5avM0JjqZ/kOuh/B8LCN33mAjd89wVRD
XOxlZg8a8ddr0ZKUYwp0MLvJkOHX0qk1rG61aq8A2lnZinxL2/aLjj8AQdBCBOvtKrWQRJaJucLJ
g2xhQCl00YcCp67Ztsy1LAWK7u2r9JuPCR2ACTiPPnXOSyYMs6xosnK72sGyr7ednPuNbCpvQy0f
vXNJfnMo6CXSIYaGNpz7svcTxUZTVrVTof0MsicpJuc052GGMNjW/w+ntXBfGQwsLbVXq1q5sABL
V1Y7y4zqkwcLhwh0JziL6/bh7Qv4m0WMI9EWoUR0aGq9uOeZpip8ThwpEihaGaOVt5kCJs7bbV7p
Y0aLHIjqO8vHby8l+2uJXdeQ1ktNhlJ63noA/neTuUAsLAQwUZwR8KCb72lPvGVS/bLWoNIgsw2v
A6PllxW3m8iiU7PBLSJJ8t3a09TWfhTKYV5bWZAjd6vJlrCpyZEciX7Qtuwcu3Ezj47ITqAJebgi
skG8Q9BM6Uez7MGzQR50u3WZkt8KE7IKH4rB0i4SNCgNmIsUe0OD+JxcAU5J+I5dMFTxemswtoPQ
xXRmaaG3i6bamTcF/LGYeUNo3NmdiVkHh6FlbmMjG+2N8MrQvPcGEkm+2zHNErUq2cGEZ2NYi2Bd
R0kdfmjSwpiWVGnP2oWRkcmNppfGMZvHUds1XdI3l1aGQOlCYlAMTnZDJvIiWNKGbTbU8BxXnfSS
fJ0nvVTIynLLWaPOK2ICKar0ttew7h3rXCv28BcJyJ5UbdboraKP4JeFXI1IweODo8iYJ/ShICQd
INuS01JOeX0e92wnkSp7kNR3TTNgnhh7Cw9Z0U8BeSdaE+j0HbLSXJeZtRRXERigB6cJ6Jc44C/R
NGFfvyVYVnN2RdsQHET0TX+bR7JuNzBDPedGLzJXbbqpV92BInbcVu7oRcAOFDZBWaqZpBEC13c5
jJtikwZL+0/XTKZGVWO5H+KwQiOWZoVAWRr2KD/L0oLU0J3o82673io/BaWZ3qeaq9+0uT0Qk0Qy
Bfn16RLce9Wl06K03I6AR24ChyaqDNUGLnK0Q7A/rNEaZVj0+qPopwGWSPMQJ5D4rc4M1kRQi20m
xDcptGGzRFnxGUg+sZtB33gysncS6BsoFjRu5Puqs0aW41enhRMq8Z+ATusf5sq29r0YgVCOE7Hu
6UcQ6BtwudW15eHKNfQ8uiYhdPY7PTLO3CwNL8TA98FuAX8HDN5xFtbO0oxTFEHNYi4YHAIShv0x
TjqKisYhq1xa66Zx5lOSjoeqlZjX5snib8lVQndpHGR9TMbRXANprTZji9QrDgNyXZwkOxtECFQz
cq8DV95kWogQfnDDLciH2Z+0tiN5BSzfTOl6E6i0/AKxA9lE6ADBaeHpjXpbP9lalQOA68u1S8N6
5xSFdahTD8wk2cgHoUfmoQGVuaFJcTSJTYHjaGwTa7rP9K66hzS8dyx5G3XTvTUGjBJ1j0ZdF9xn
tqZqnsDMPfSdg9JTq4I1dKQ7Ql6XZGoRrW1VuGBZSOpOIRGvZOzN65B9w01Ua/11pWr3pukYMw6i
OW+nAAPrOEf4f/LvDRrOvSvaaB81WbbPM7d/kg3KwikaZjpcGBLaeSKnvcpnwdbc1GuF7CPy2ruk
cMN5ZXLzfAI+Lca1U7GP4GXKIhEzbSRgZ04uq4G7LJ7g32DNO/x/9s5kOXIj3dKv0tZ7yDAPZt29
CMTE4BAcMjltYMxMEjPcMTkAf/r+QKnuVUp1S1fd29pkqaRkgBEIAO7nP+c75pjCMBSD2PuWDgkU
CbGbuSB2CbH3pb8CyJlO/Qs5oKBvcbwk7lRudW93LzTp7envCtONgdtWHogrie8zTTPy6JSVPW5r
/LJqswgm21eUOwH6KIOwSzfVojyK2URu0h4m2vzYdXxSZDGbaktsQH3JUPVv7YqWtKRuyvxiKvxu
50V5e2NNNqkmYKt6Q60zLtG8N7/5ayUU9vVB7gJtVpeSh+z3oQ9TH6pJKuJi8nLnikJIrIOqTD4i
xP0xZhWAD+UTmqWXcP7KnKn+6GS3Jmrq3npt5qDbskXzzhBc5QsRIDi7Wb8cBlYsX8LFLV5Uz+ss
5PXpP7Hbk8atG+czyHPbpeIbFY4xSNHTqTYouho3RMna5ywN2++tdMt9ORvtc9Da+bGgfJfC8Zkq
+3wx+ydPtAv7QzFhZkq8etiOevVBfraUlybBttT3cQex4LoYidBt6dux8Z8MUbcv2TfVlFDA3N4M
eaoe22RK9S4kJRpuonQFa5DuBeZTMxq8kE1Wrd9BYzqlUZE9UGVMZ1bQjTY2/UEaj2BJeIuBLKPs
MrU1v6pfqkeMQeN0nSaUclMDE26FCclJgK66cjOI/tKR+cE1c/9BDTYF9qxE2pMvs+xcTFRzI93Z
O4Qz75x2XKq7RtR6r0da2icxr/7WIEjPVSVVEEuPvBEXUctFxdlFhG9PJaXJYG0z+a1TaXfnaqzq
fc7nnRflctALPJ0w40M1One5NPhq3kmvk99gNTdd3Phaqm3Z0jHOJ5sfvbnmZQ34q1ZH27iEUXal
iV98GxbZPauMz1UHQftdWGnXYjTAMU/iraZqHjXiMEZD/yOaeu/s6taAoS6i9Dzjd4LG7df18kND
McXgLQlHuEzUJyuB48xjWW4nmLcxwbu23YBnIIESjmMCREiY1hdJGxSuKZF8ldAGbnxvFBRiAfwa
xozol23oxNqokEWkNwIOSoewPS2dmWxTY1SE4njzbkTtSojd/rVJk/zorIwyaRrpeYxaX5PR91iB
N7Aiz67TVhddSYvfZogQcbZ5CRSLhDh/ARBRuEnTqRq2hWZcu9Fc58hYTf+0LIjWcA8oIE1dL06S
pbqwumH9lo+ZHJm52N5DXlMJjz1iDGKiJMCy8A/fh0NHLrLI/Acj0oTcZDNl58WvKYXvsTE9Vy0V
iaHfj48mKaD7fD3ddpeEVx6EqPvWVRyoxFSPTxFYJouM7Oz2fGogV5dbE2b4h6lFfjDmNYSJaJ/c
2+B3LlozA2jlTLyi0OU9S/b5K1n//oeelGucdIckvjPqbPkIiGU2MQEs2KroLX23AZo5NbFvCAzl
bqGpQc0NOu3djC3XRo59u1zUCjwF751vkibPza3Xd/mmcc/KCMwVwiIFosWt4RSIuGqpONdmH8Kd
8B2Bjznqhw8RGuyZQK8WcVtPEFpFYT266YqAn3rrHQLeSAbEnts77hb6Q1DP1cW+3ZDJ6QpvfLeB
aHics4DvvpR8LD5P8v5gTqXVbXAVUdtnV8Z9NJjczQJfvc8ybO+GpEH4b215M6hFvtD71t5ZQ5ie
E58i2yFaKf1r8wH3MfDQWOBp7DDS4Yl07Bo7NMKee7woa+9CLIIPL3SCa/bEyV7CVeYmRusKuung
ABJJnPBV9+Fwk9QyPaiqgoFOdOSi5bF55XRuOW68IM1vfbeXewk88GsnFQwIAETg1/lXvZRymyjp
fPOi1Nu7EnS4dImM2c7cxJ6i7NHi89ow0XS35dBxHQ5OvdxbNa0bLEKmTeMW1AdUa4bfEA8Ebq4V
NH9mkWbOXqbrttMYFTct+o85Zgr3vuw4LDgXcyL+ngU19w1H52DTcuN6hpl4bhYvefBpgbiI5nyE
KprXmjZBho0tsewLWo9Oalkq2MijujbTqbtq0mDNAOAUYqnPEhCS/QYJ9S3yyO+XQbM2Iirnh6rc
E7kEoj9LyB9O3+4a34KWNtAcOxfuE+ttE1/OLL5F0zpnEsM+Q1m+aIlhMi3LWJCqQixPxAXSexOn
5T6AxOrTi7qNcFqnmxxCYTjpN/S/+qWsAx3wzOFDAluRcqNnhxMHGMezmLqF/qI0TGejEgM6DPyP
fT+O3mWdEJ1xK7u+4x8CRPnE+DK2VGU5U5Tejz0HodMtuB1NghkI0/iIgsR9i/LIf/T7oTrmefA4
F2Z9QC6l4g5KF0pcvoiNgN58nYcIN8KyLxJHW9+A9057mi/MwwC0hMJUQhGT4mLsaXvdTCVSYbos
/iWLC/epcL1D481iz+XEDVjQEbBJfXjVURVFH6oc7acZPP1NVEca10LtfpHZTKyHNeze497FW+ur
R8sLgrtFcZY82jDafcC6EBJ4l+7SeZbvmlGTHRNGzW/agq9B3oB6I67QEDiUkm4Bt4YOM4MAixkg
bCKoDPEY+CzooU68FcsMhA/jHLGdqth4rnEllmK+06b9NORGvedS3OeOBgHIVI8FGe2MteslX6tS
sMxw1Z5KBxPCaDjk9zhv9RaTc3jZLzl3LzPbZV5F8sbpvHMtPUFxwRRZDC0qfbEsQl370Hsa1mhG
yQXnNyeZzsW5KhxYQS3gXK67rmFbWhlruQQzNHVNl2DxXFOkdPAsBHikNcETS0skjTE36AlJnPZq
QcxekYwqpxWmIwkZTbl57wUuPa7BfEwURZ5hX15XnOXLvsEB17uCiB8DHqCa/XCF7rts/L44WrCz
nyNmpuxz3jrRgNXJPB23EupdETQZWEc1WM8z0YYLYQffLO2/J51oX1mxVq/UhNPHiEPuK/x2g7zy
mO6GYKzvFp8VS7WQsdq4EWGXdE5g7tXmfFR2rfKT4YjJ3arA7AmslRbg4Mb1xdmYVkJ8swTijHwD
mM4OC/pVxopWTr6jXvFaQ1u6s9uQvsUcHXmTL9xAi2waflS9bX5raBv40SYkAGMbJsu5xQVw8oDG
PBD+gePSseLhvOVscgB9VDwlDGpxKwnIXkezfOFpiXam6UUcEf35T9SrQYxvSnamZZ25p3RtLqlL
Mfzoxx4RoV/G+qOkX4SAkx6SV7MvrG+08fGkF+4y3/ZkLl8p3WUT7ia5EcXUz/Y/DE8aNfhOFQU7
XXrNQ9XS8rnps3kS+yAdlNi70YSiMc4ZX4+MtDdh/qYSD5k/lh5rTJG8gp3gZyI5Q8QPiqj0ti60
Gwo8nGUot6rnt9wVHnapbYNLK2ATM3PQAjZ5f5njQ2ffaDbKyuJJEuPbs3jllbVBNurCnZAft5kb
LcYBIANLgIEJKR0ZM32yRWa68MO7mkVrlficJUPzqItpZEteVadgDtEJvGJaU6/+sMeRo46tQ+Bk
cp3o9dcP01P4sDdYkCjk072JMy2w9CxAx/vi4EReGjut35dAnlZRwLHc5sHDP9YcqrxA7sFZQElo
U87lUVqoQGe7petnP3jau1y6QTx4E44KTiHz1nhKWt5fGXjoIZ00y+Kyx8WgDvWC8eMaYqb6UD7a
6Ga0PZld+wACvpSLsg8NYfin2oqCuzKIWviwNGx9gc/ZL1hMXSs5uyNv+mgrk9+RVTm/dd4AHUPO
mhuD+Z8g5MY54dpF+88oGaJtFUi9QXcVNwm7/5Gze8k3/LLR1dKr/j0v+oJE9dhRjjtGdV4cCEHY
c1xBrme9y+nUxwb97zTlvbHGBAdWdF7myuICVhEiSsdsBQBpm1M4yzXFhpuHMM+vGFx7Um4aCMd1
bOuZislMOWbcrkvIKmiIkFZ4A79ahWnvKFM2T8yku+NUk12v03AGkljmj1pn09cJd/yvsvq/Pah/
5UG18ff9Thr+k7f98C669Gc7O+my9Wf+04MKax47KRchxWuuw7zrNz976P0Cew9pIsDjs/oV+U//
lDeD4QG0n4dFCUeA/bcsp7D9ftJ12fJgrufFTCRk1Gt/FZl/NwWPbNGEFD9XRydMX0BTzZuh5z7E
kPC5MfyHThnHZtV9wtp6XiaU1zEgsIM0NKwaEat6+8KZSLb0q4IE0cS7IJ1eHXCiS/BlKE1033Yf
C2VrW7hs7IpXRcpYtSlGyua98alXrcoV8VHWrXAn9gkUkt2YBvfFqnRNOidHTty4mfKJVxvXLWPb
gvCy7e2yqmWIWpDy6/PS2x6+ARS1AmmtWzU2j8zmVgRTEFvLNH6hULOM01WVy1Z9zkWoIyfsHSg0
f/LdOt/Yq5oXrLresCp8xar1mavqZ/k9YsuqBLKU37lIgyMS4bhqhcDqEDmRD8VoAdpG+952q7aY
rypjueqNzqo8yqplibCqkd2qS06rQjm5qCQVouWwqpfuqmPmq6LJoubNVmicyHQnnhS0NOcIlcWq
hOqhSXecVUAsqKQ1cumAbIrKck5WHZXMzHyUDprcHAjrPlr11mFVXvHl7OtoutPWUN+XuF6u8irs
xk3BRBuYzVhdd3R3Tzs7VNxlmrZ8Htkx3jGoB4ndG0PsOA3LYJmq7qF1jOQBgqh36ZYUmG+M2uuO
0Eda7joyv+lENT0nEbdLjKrR41yD5ACrOCLckPe/ylRU7/oJ1HaLX+AumCbucxX8ELQc5R0HJ5Qv
QV7whCoCVT02ZQNenC63g2nTg+42n098q0IgT03ZXSEWhVuZOxYfXgTzkf0m+kFvy+bU9UkCwVyY
zak1NKvUNmwCEtlVORlktOocjLUQlwsDj709BcVrYLO+2IJCbHbMjJLHwuYRTml1vZvrXDxYJaUr
jk8tgrs+AVjuFq9SEq8CSUElPY5/TeV1YczQEOhIXzwFYHsAjLKBsTHvSKxx/uA7Hp1hYrruYf/c
dm3ovrWA1x4XZK5v3Rg4F4YDSy1O+4FPtRP8nUzNt3yABnGshXoYIOnWF7QiTH4DL4lnYqENnWq+
WxsI0aM3Alc/enS5rWa/dLkPKpPfsRbUzuEfZ4VJZqSMnYXzAGiSF7QwELe7CkzKbgFEQhS9li8Z
198hp1pxtUCy403mnIYfGq6rR2k1+c0CdP4H2S11sEZHvnsz+8lkFPL8+ZsVuHPDvRotXr6y7eAu
1RkSgdd5fkzNWHjnzqs0Zgz1R7Uu1BqvGb/0FEzHwl+YiubrG//cqDLDHb4Gc81frMDkXXiKm8gW
m+6yMyPgLsXkFq+f37TCGziaxu4GfG5hv5LPVAeFbiTOE93CSBFpgcaJwPLIcs1+mpp1jjHUbnDX
wX64ECXtdxZrum3XsSux0zFwj5I67f04ElEHdM5ZswFW76upHn7A1iR3bwr/TKpzAc9p2feJWYT3
U2vUu4xvJIjQyEteIxudbPLqDHkpmXkhFXLEYKH7p0oz40FoXI9g58RDm7IbE9VaUrmerXqqxUOe
LvSA92XSDLGFCzMWhIsgdLveldWuEXsI8JlCXOflx4nBdlDNfOs1fzADegmR/GKbWqGY6o+bvslu
VLvcEv7/olrW6soTrzBTqZrzlzgKr+1hZF+f3mbKLDfVkB3rovvwpugyctiRDKyIGzu4n3uH3UN2
GHz9mHY96E1zDq+AK3GjSzxiNQaIkUXEod2I+4Hn2LixV1+1lVv+Paufr71VUOmmuIeXVphu/UA6
MXwkN87r5Safo+00F9s+oe++CZJbazDmszXbxZ56OKY1U+hnB1+UsOgj5QKvLBFVmCsflQK1PoQA
OLdGZ/1o0jlWrf3eNopaKWKllwW5qF1j19YFNtvvnTUcm9C74zFZxaUaHdalafJipPZzb4TflxGr
uW76el8poCD10mAErp2F7jDNNtLubBVL3xcPI0UvMQBM/aOmSo96STb2+A72cpgfmmKU1COWB3xg
Wex5mhOc+6QY25HG12kpyXRYX/2FRTuL1otyXuoLM7SdI2gwOhTCUZJzKgGXRiPbUVApIC9fWnNk
YtgIE66aGZw6vvhML3xaoFTyYlp1G8Or34zW8uEs8l7mYfCe22hg7tSarwGi3dYqyy8Dhsa3ZTGc
Hdd6v9ZQh7E5UrCVIHSf3CgBh6u05n7gqOqYAnxk8Qp3ONaoS1Hy0NaU4i20w5tNuNwwTJ0IcRBZ
HeJmsAFmNZp2dqgTsOksH5TnVN7xtep2YI2sW0dTqj1RlERubjSKYwnraUtsGE6tZct3IEjljoKA
i6UWJTBR+TZWwt62YR9tC0s9mwndA6bgaR+xl8AIOn4nmvHSZs7BXNrk62RJvPVOqTa0H5WxcJks
d673NcH9DPEJhn+RN+lzWPAcbnpnO2BXuJpCNsQsEsIfbuCp+4A91lf4m+saIojWqaa/nKYhIeil
bICqOFmKr0Uwsmnu3fq9T4LiHb2sOkXQUdcyj4TxrIEk4bvTvuz52bR2dosezJsgKcSd4zKOAnzB
yspZnSGyC2+kktNrYy7V62Rbzo1PZ1nsscLadDAotxVXEXfyIUc9zhqvhYJRh9HGn4v0CvhaaZ16
O7HmDUhdGlOidtzT7VWbXBLp4+DPxtm3aC0tHQRTTqIwV1yYsVNlMV7htaIxzGpgv4vWk/bG1ROP
wXkUN4Kul5PLnB94E62DSd8mjxFezXv0pbzY6b6F+jZEjXEzpKF3wUqhPFimaHf5XNHAPnkCVG83
fzS1bZ+tOh2+Tl0+HWUWtE9+OzCW5V64ZVvI3jaYQPK4Mo/xW12UNaswVGTjZApuYNKy26PApxbD
2CiY9SwJcy863ZOWtnis5N+CnqRe3yXTufQN87pLQIZUjugOrY29a5zKJGbNcD0zlcfAeoDpwD44
1C9F1wm5LRrFAHtqu1hbpbXJM5huUHyGmJZt9wAI+po+W+DvjLQ29pg4e6/q1a0uWeOVSvQ8uVR4
JmZfPQBAnphXlsaLA6qLlpn+nY54FiD+Muwj6af7saKX0HBgWHVdnm/HTnOJY6pfZxj3PEHFuQlm
RgbRuABunrxHR86Uss3ptnf0w+I7AeW6K6w1DIsDDsmDzxYzriwKpJRI39t5OTgDjzxF995O5QVp
SXOeT9Bo+hhQa3JB2cdVnrb3buKBskrCAgiSP18mBe5VRhtGBvcOWfc+Krm7WpfBSK3EmvPJKovU
ez0V6Z3jF+2WS7ifoAr1k6tWPq6R8khIW5PdbmSmC0LBVC3zxcz6V195LFXKuEjr0ttRRQX8NZQw
oCGYUIa14bk9im3t57if+lRlAMXKkEnExncSYR95Gj6xl74zIFbv6yZaJR/wc0mg9c5adH+TFp7Y
F8pzrxEWnlvt5Dst/fs8EhQh6mG4z5habqvIK85tIL1vtGAvMNca/c3qreF6qmmfyy313sGb2k2e
ra5DpZxtECLUuTO7H7bu/S1Cj32F4NLepyxVdnaC5ApW55WoW7JpaXt4mwZIxTmzNli2SXKqjRx0
ZGGacUl5LADZfI6B8WU8KleUH1CEg0nhZmTAXfRK91I7LLSRBX4E9qQ2LpC4G98q40q43zOqVdDk
8+i0pJomuMJaF/0pEso3wN/Dj6D06Cycmp51fO8eHT9nuF9EDyahGnPTspYxmJUP5QXMLpoE9Nqh
6jJ9v6N3Vz9VnVld91n9nQ1oWu+EDSWO3Ouq0TQJ1Mcm+97WNU99o61/BMpf71nJMOzHJlf7zjK7
F5Yv/s5m8nA/JBFUaMe6d/KC2vZCr0Qvu3JOphu1QEg1Vxq8vkd/nMbLVlIyoisFT7tdhupcQsX0
cKw42TcMIYCBkyKf9ysyrOQ5uNYlsTUUrAOqKPxB9Jkbh0o9655ZQ/hEnRKAU6cmxJsxhEWed1yD
Wz4U4Hg0p+ZLs47zvXWwn6wj/p4b4y609EW+jv/lagSA+1fe5Ks5AB4qzRufjgGPsleGSsVEgTQH
P1PFO5+LT3dBsxoNEO1W08HwmweB1fNqSZh/NSg4q1kBlUh9ZKuBIVitDN1qaphxN5SrzaFfDQ+o
6ldlB1ZKppgh/NpUt+lqkICjj5K9mib0ap/wViNFt1oqAP4kIC/zr2z8km0QZWJvFFgwqk83xqeU
8W/V5y9UH/KHDs7N/zp5fPM+/Y/r9zn/Ln7PMfjtx34TfggPkyN2mcZDZ/FJ3eEG/g9MTEQ9m4MN
GrxBRCqI//QP4Sfgh0goRKu7PiCogJLUi3HI/vf/dKxfoBhYPptTEAirmPR3lKA/5stw9nF4D4SN
hw8ywjT5sxDUQqum/aMprjp7zJc3MntgXho3GFzgGFDPI2SXbiqWY+6IvjYYLjBL68DfB81RMM04
AC1bfnTQ3+oY45yH52lR+nJu/OC97SrKgIlQd7o9NgNTezaSZTUt7oOBE4RF10aNNoauHyibmAnM
JQ0DdhF0J2TRmaniENwpMSrL2VHi2snlwWlwh8T+hKv3pXIm5iYb7RoMATou+aY+wQyYyGcEbENU
7S0ajL/2yjmjvalpZfiQ2dS4TuTlQiLfO8x+g6YutJF1/4W5rm/tQujGlfmUt6T6xkMjVQi2HN27
MS9zKy9Z1prt98zou33QyuXWs6smiPUyFfyovxj6VTYA7a7/fQH+d4giXEkWltt/fQGe3rv+ffnD
Bbj+2G8XIPWIkUnOgIgDkbFfI/7/IIl4v3j8GyKfJjARLsL/uP5cLjIM5AEBsAhn70/XH4wRXo7o
y1qnaZEZ/TvXH9f0H5VYQCLQw621njFwoUH9fAHabUfV1oiQRkIBSGbT0baHUasrL7H/eZezSTTy
IUXRPAkzz0Z4O81wl0lD1cAorNXv0Cl8S9ASQTqyJtkkTBrZhc843dPEze8gftLbDKFzk0ZtEevZ
mG5S6CXO1lqS5MtsN96z36i3ylrY2FQ1+kDiPQyl0Hc9vWUCekhcNYB2N8JfrRqeBeOOML++JjiF
rSQsQuu+9+FvDnIwn6PSKnxIw7l93zRTeeo72t0wmGJilfzg5AfGzvWC+aZmYrq1DMu6T7QNu6M3
og+sdMyppFhXQqqGe8pOi6kMAFlsMorWMD1Rkadd4qyfH1SpmV92QfaN85/HBnXwgIIt1V144B7D
A1mQCMtbPV7osnDjwAFOu+m9Ccuy3UgEBb9m5v2kCt2mcVOF5nNQA0L3JQ1tREkAMZuzPg5T310o
g6I8bRFv3jQFjpuefvl4ygVejtVr5gFDyW3Av6zSj10RjvXWlqnxMo4OWNOhqOFDj4511bGPNQ8T
yaVHxqII43hureeOyTNt0/TPjfARs/kc0uH9wRBnJUS1yQl9PvtBG9h8I1FwD5+/X7/+Vnyz8fkW
/Hlhw2CiH69mexz4EKf3JgVwhxFXbyxCCZYE8tOuD+HENlqtaPQht6/S0KKFYYNYWU5XPvHi7JhU
VqmPGBI6Z595QUlLONZKAc4VWgwOo/JEH9aF6mAxAd5W4x5nnf0sDeAbe/beoXngq6KP41DzXQhl
eSpG2ig5Ou2cfU+wgC2294DNrXrsDKd6yGS3PFPjjbuS+pwvhVawIB2bAFBL9R764JheJq2bPRWL
pHEtWrxLQ3KyQyC6PE0Gj5zOGnP7bOT0tN03B49xy6b02mHC6jP4m7mQ+kU3E2Y4t48OdHY4HxP2
JwClXV2D7XI0aZXULvJyHxXmkN2UFStFHY2V3JPVsCmNc53PxmXViaDYDWnZ3yd1tFznGpHBEWUO
Qc1MrmtslEhP6RQerCGy9l2VOY8VzWSHOpwNQUF8Rk57xhcTHkrL7B8G4T57QzVe1Z751ITzQuua
aqdsU4za0OzQq+s6TfQQ95bv7/NQJzGhMcmCtsQ3gx3Y3gCH7M5aV+K293V91wM820/LAnA7d60T
3fMRC/AWQzkurKMm17gjDqZPmbvWoZe48eKp8pyvs+WbG49oJAPhzudCnacRfaPkwrBZ57Odo4ao
GdS8IyqPgc9MCgzRUw/ISzr99QiW9jyz9b1sjMm7HbyU+sxMwc4xg94EBVoj4lIOF7lXFRrCiNBn
Bs/sS/LrxCIGvbDChhVFQ8rCqddybQlgXDZtCkvg8Kej3qd3iJ/Brh1x0RsFHepHmBDtQxuZssBE
aWU7fEoOppOy0V9BPZs7XbTZjXJkd9KmFI+G7y0Hu2VZtQObLWAgpBgBd82iLfYL1eBu7Yw9lDM2
nsWlTOIAT8NEHaSPzjslUtxls+6fIt6/c+EmSK0XshYBdTw67U4jjGBo+/6ILDCFJcJhg5l8Y7ZY
1XTGWCYOGlxqXWVnX3y6FqibqigUoFKquFRAh5ZYdfgTzMImF+H4kkKcSM2HzEybeFrqN8HaY9fl
i43boQ1uxDJismaOzNjexlcbIZ2SlmiqgY7aUHe3XViWp8/+RUHF3p3tK+5KvT8mL593lrYcsP/O
dXmqBFcoNiJyr59XkSTh9TBr7lHdVIekLk1uq8oWQMppjICzTJXMYU65Pcumsl0uh8m+B07HmA+M
8rxlYs5vUqlSX1POpXDET0bU3PC0X256ej+XrViLgPsR2mVH9vny38ul/9ZyiRgl+Z3/erl0/db3
b9+zsX8fhv6nFdOvP/nbismPWOGQn7O4ETt4PyM2H/9YMTm/MDKmMtoOvV/bUf5zyWT/EoaslD77
n10WM4yxf9uysJqyCYwzMWINHX0S2/7P//oJgdH/4f//nnnzh/wTL23BT6Eo3lpxLeafKArO4hul
NMgF5NVHJtLoYITk3POQ5qTffTq3f6br/LMjrVN8sJq+g+r6hxhf1biNq2eLI9l62lA1x+pezGgf
2firseKn9/hX74ljsEXk7g0c6Q/j+BSSvu4kYQHoBiNTWfPcq5rlCRUWf/sthdBBQexyOJNj/bza
VEFlRaLT8rj05UdZlR9MMT8K/vf/5TDe2kfOGf/TOQLZofvMw2GZGEziotXZ3ePjiktsoX//o+O7
GrlhwJ4TZgOb6N87GbiB14TseEcqqbur2USVRzQMr7rmr4K06yv9Lne/fvFCCFngrWGC/TnhGihW
aUOEdpOto2t/XO6XdH60jOWRlrO/4nKt+ec/HQy8n88eBKbGqg38/m0Zlie4NoU8Ru3aotvX3bEI
W9xqRv5mhsRnyW85TDvZDv/9U+dT5UhVIXYTMD4/H9jvxGhD2ZNHCfb/AYcTHaeRUT4aBf/0rw+1
ftn+9B6heHBXYD/FVf3zofRYjEsuanmk+KE71qNcdixlk4d/fZR/chV/Ih//cZQ/AB/CMKJvlpXc
0Yhm79Lu5kdVgwb9VBL+/470h49uwnkoFB3mUFdHTGRz8YY/o6KU7y8vL/PPb2pFY5ICxfLhMkb/
w9dDJLUX1kLWjKkpCJImDZl41wbskW69QJ00mfRFHf2F+ImOJubUbVE51L+1zLNVCzqSEEKA/DnD
O8ROOn1npo1kv1bYoTqtdp/y49PfTvhTXbNxwwIrNfING6p2IyR/ZaGSZGeWrI1HnhjHYG7xk3aR
/VQGGMApTMBlWON0mOrZOyLWl2RfmugwFXyfy2D209WUieewbGa2QS1z+GHImh02omY32EHzMBiF
ezIjPX0HVBCxoMaYq3yLoxSuuAQxREUx3qJM7BgBmd8KGqHivOf3IZrovtUJbxrNm677KJVnAjti
OyCD+bFyVnuINVZ4H1vmNKRfOrlvzWTeFS2GB6OTBh5Y3p2uuXGB7R/iYKCrBX9OiZcAt4Tv8whg
UIOVMQMLHytwlicXx+yh6LS4tPCXbMMay2sY4cnGh2E/pdm6m0+t4jUNRfWIoTw/tL0jX1q/tp+Q
03EmBUwvX2TtjprfSWE6yAIZrRYc2no2WBnZJBpuVz32U+hdhkZf37HPHl4TPprLrGjl2R+LD9Pi
nI6Fbz+x6f6Y+yl5YFwvLqb11pj1PcYXuh2hMlUm3pu17yu7LXJ/vi/m3L3gjj5Quo23X6XYjVkG
sCQlwNac8tShXcsd0/wmdWR0LnzwFBA5rBtLFHyII4gmWh4nuu4/v/ZVn7osuwmrZD4fWZnzIRAk
QYGAvBJTYpJ+Cdn4wyUL8vI1ohiI6DsejAQEQk1XhBJ4iXXnV4e8sU15bY1KRlsfVeQ5SyQthsSf
MUg0bL70xqdU9spAv38Kjcb7wuQcS2uQiRPvcdkBp2HKZobt0S2s6FGALvviNILvj9eZbCA711PQ
prIMT+ind7ab2WtS/cYpGJIZv+3Mbp4ETArWxiwwN/Vtx2XnQlCNlcsjTi+UDgyOxIHiVZPMHgeC
Ieowhk3xhuXE2EcN15HPJoCoQaTI8lInfz+xwH8mxFkePDlCi6Gt3s73hXQ8zdYFO8OmA2M8Muct
rW86Qii1NdcWlYK4dJmv9l9VMMiXFIP/ZbBU3ENnwS/bUa92QnbOl607USFilZwJL0vL15au7NOn
z6mbezsuu+LDZu5Hh7vvEPvB8WKl+IAM6numbVb7GUpRtLryqgjUC2doZKjOH9zVAOfTS5dhBygU
bNVtJufsvZERPTylT9LRz5j7wWN5xoarDk4t0HFol2mQcMLmNLn5R5+sk1FjMNncYqbt0vdh7IJt
1mOeaO3jINS3MVvyU934MGcT6V/yKAzuPn1ehErmnWlV6lpBKtulJdc5tGpgCTIon0JL6kszYnSk
MXikepZDXE8lNWZlTmTXGap1n9XN821WyYU6uiI6Oywq963BVV8SSN4qJeGuEJfe6Y67Wz0N+J3W
5650ed+kqN5w9tJri9f3rZr78A7ShHUj0sn6UriJc4LXz9G4ocKYTarYrEjmqIa3TyMol1EdEnwe
mnH63hsd/vaUlqMYdFp4Z/mYhlyzevM8bpRdx/3DzwxwCfm8Wk8gdyVBS47cc8bwLhFld2WR02HT
vq60xqj7v+yd2XIbR9atX+V/gFOOzJqy6hYozCBIgqQo8aaCmmrMmuenPx9k92lZPm3Hf98d0X1j
qwkBRFbutdf6Vr3Lhe6DdE45xEz2qu7Ij6bisiFD63VrU8rxS+wUt9mtQBJsBb/BDMRNkt9bFXux
eLTwlLe6um/r2726NMsTu19+mcaaEpuVlrDKFO8OvMuRrW0vNz9O3TFOPnWZJ7+JkdNquP2OYIOW
l4y95SV1pmg7zEzyauQmgT7YOZeU3FJLhgwBpzHXzi1LhCsA/WRxy5dk4h1aVFgQX1ZAJ412XFP1
w8mdi+aH7bB4HqooRAgqCihIpBnanrPHiDg9Rp8vPR3CvOd+2W+t1LlFC7HlWSHpA1/23WkwMH1n
ZU+XRZvvqSHFURaX/k77kXFHXOreSqzho5Gm7f08xXQqpctrIqzx1cvof/eoHYROLp394ifLpohr
fV8ZTfiQZ59U3eggseLvZUTnqN0lL3yfPzSDiPYsEA1wJPh0cApW9zbeVTKmc7TjcP9sOKQKTcVD
L/N5GhpJnH+o8bZDD+DEEVRLPROBqsr1wkda/X7I/oiHLXwGW2YvyP7upNY8t9k2zzfLuzYdu9kV
MRBFGRMG61qfBA39MBxmKUMefUxm6uu1jER2oLpP+CuvUtjVskY3AUoU65G8shK9sqK6Qx8Kx5ol
pTZfWm3q41hb+liqDvox7Vj10cpbipilngHIhjUtT+5pHs1JLzx8qDO+czUq0rU2sfRCg05jY2cn
A/WwuCqtYVqZOhy8oz30tzpc5FJFZ5TlQ1PFTteo7+2cknPxgOl/qxw3WskkUgeWPRXlxLPfoNvU
jtjUuJQR0bC3UvHWNV33wCoKt0Vq9zgHCEIj31VxQ/eZ1cuB5Y5s37xMZLg9pvxpTK2JvJJ0bx2b
M/L5qlLzcCxoOQySSny2vX5fpWkKt4XKP8xF8dZ0+X5xcAyP0KqNO2kVRhp0StNnZpvzju+paa3I
XOEbzr2OMiaE5KkO37PYyTZqxO5kihLpRNXyo+7M6YJeWsrVFDUiIBmA+5Pcz3Lh6xp9iXIl+1Um
8dnlavK5WhrGIZnoqCCOojnfyBBy6EfcTpiWqAQfbR+wDFWCzZ7KPuIbHu7U3d9fe39F/9gexlNm
fyHgh7CzocjiT7NKuywYMlqR72seoAFy6XDXRT3+Ua/hnvDDLjlbBqYUc+FekflNeeIL75yweRIR
k/4/DWq/rlR+vB4UAokX8jbs/jLk3ipb+A7wehotP/RiPjXZzYipkvci768hat/279+Bv0yGvpCC
0dC22cneSj1+eQPswdHRWOX7oeYSVoQ4/GTB47igbP5kEMo8/P3P+xUwdHvHJVujG4Hatyzr16VR
gfaZ2W5GB6dX42nmlMCm0VKgHKSNfu+M0seLGXMfdLzx4cdjBwVQurvYxMofyxzOJtBiFEUMqFPL
c/3vX98PlO2fJjtenyNNQFCk7lCSfhlPqikpDY/OpX2sCcH0Q6u/l3iecG6wTBG0Z9lctkmL8UWK
U9ldBpe7psx4xViMTUzA+p2rTHH0TKTe2WTypOiXREyOKfhk4+c/Fw2Y08xtoRUNNWmqrg+dPQ2c
rCsmBle2DDp8smxhvwOrXIYVkvewo/xBPc4hnNYVPdxwPpIkffvxVCwK4Xt0nGfmP4HO5C+4vh+f
FWXXEmgIoHH2M3/+5cBNEuLdaG8gU4rEHXZUqw7f3nq07I+wUI29wbWRLVpsbp3Gd9aAAH7v+PmP
6tJf5myqYdzbKhOIs8Wv6S+voJvd0a1YX9MgOCc7x4jKU2WP/3QM/EWx4KcgVJhY0Gx2pr9+5j0N
aKFblMmesLdFGyoHV8Hafl0DiqEHPGNBOKcMD2wqh49///tm/vU95opCPoY1KmRH+9dxeJaZPTT5
GO9tPGkhfSOlfzbCkBRbz9W4hS803/uG43+gjO5D5s8Eyitn3HTAN6J1V2KkuZ23RLFqljUWFIGK
66SdNXvu3yTpyqIlrSjD7mCELYPrj1f/X3/NP/hrwIFJ66cP+i+pqsPX9/hP1po//sS/rDUSRD/k
fNj5SLR4a3ju/MtaIxWSM/Uc4LZdPCP/Vqmx3PCcEjgCyAmDkuW3+N8qNb++vnv7ReJ7iiPgf7PY
p22E7/VPZyAKK70BvCxAqTwS/3JGZzKse0eF7oXcn3GgwXKqTwUZcugkHlAL7iSTqTOLeYwilPxp
SSrH/wyF/VsMU/LJVpnlrGVpPVMBMqGpGMkJtZ4Sotz0CCRXhetpUtStXwa0+s7dlfh1VCNPjGP9
QilcyLZ2SHJLn3AGtDsc8ml6UdQK8CSsc28L4qE46HBmZZT23AMpxw4KndsBWFxnCwnLNDep3z9m
KBB4ZMQYnnPs2Oe2N7vd7A710fSb8StbojdbdzinmSQ+5ahKO1El1VujM7HGO+wCdWjfrSa9tS2S
rWQAMJv4tMzxtBdVaXN98owLK/UQTIQatjEw7CZk82WSOAK2wm1y2Dptjo3OTMb0nmuE+TrM060c
oQqgNVOimcTiOoPmvXZ9XQR4g15zJ/HZAE6UBxWTtatM/3WaPHcz3GqDrUE/2qmBGNA35oUNcHPg
S49DOE2Ssx7K8eC4cXLnG/m739VEGCDKbRyoIadaZ6yPS2P43GYqPMyhY22zQubfaBBsbhO7/IbN
hFu11zbl3jeTb31vNhtS39NHB+8A81bCMwAnUrSude69mWYP2lSlMe9N+aoT/Vob/Gi8SvDj4nGA
jGk4G4zVPNCyRK2dSmlaHUdaLzEKDGwprcTXT2qZAHaSc68Ot9/Il3po3S28AKZcEl7ZXpl9nSAm
KQoRykEFhYG/dSdgRMxg2G6LXpf236udyexhntvlPhxjQRc3TQKs4g0iAmJy+ClWSQRN2Ts7zbEd
aMNKnka3zc8OsLJzjDn5DvUcVnIcjg9jUzfbom2nL51nM2lilOvWfWZU37EBpCyER1vutErHMxbo
ZD85RXvuQo/I3OSO0dcYPMc6r+A2UAVA38vcV+okSfOUq6RT4kKQTqzcxqcwuEEeKta1O/iryGv7
D9Y0QyQmyWxCAMpqvJhYsgITAW47xKazzgxtpCsqkv3ToOlxxrdiAznBMd3clqjnpOZFqZpy63aZ
25cI36mmx8tkoCMbt6F62d8jWbnnxjG+uosDcDeObyNBGAF7aAzKqKcFpcCC/bNVqfBfCXxlq6FR
pyokVKg9Yu05mObPqJn51iQb8yWrw+W4TJpyU3eI3d3YYLIlpjJ+9EvbejCyUEEi9cJt3yFnrots
nE/laNjd2iPHeaTWdqwCHRrxZgaD9wCqq9ywKAfU4kIG7iYLuhfx9msODmTn5WP/AZpQCa+sgE+Y
hjQUKT9KcFaApXAo0GRQ8PkruSXu5pWZ+y1E5BHoTzPMG7kMKfblcN4ko7e8DFM90adVc7FkDgli
n95G4DfhXewVzYPr1gFVxs1zkhnu1bf6fVNYy/2II5eBSx2dnq81yU2TBupQY54f3fIBnKGxkaNs
J8ZRb35iQq/udDuYz6ZZc2MTFIYYLuGYHm/iwZuTODxwgVNPU1qbax9LvjVV4g5fNxGVcnyM7Lo5
z2mFkYnGiUvb83ETo4vXhU7oRBO1H0TWKA5LLb+SZXUvlV0XB/RF86Bbxs9EtnoNyQKDDx/yrsEo
E4RJ9WyoaoboZ1rdEyGG+RsrQnbvhpr3c4phXc21TvgUSWnh8I/XMnGyneqnKkhCDnJhLt0JS9f0
UuTC3tZVEa1db3DvBKl0gpMcRD4k7CAECfPJKkW8n6EAro0pB/ltd7NBHslxP/EQXPaUYhnfZFob
q4mS1zW9Cf33NDTKi+0k5bWtXYlwpamuq8V7tOhoU8s8D1jpcykekKDWFRzGT+YSdedG59eW1OEx
9rFcWE1TnYDEdA9Lgct+nLzlQcjEv2/jBn2Sa/eysSO32bGFSxjX0fLbzBuCXsX2t+iWnBrV9IWe
PFB2nJn5KsxGqvoAbpxjg5xRyT3stQI3uLYR7a70R/jE/0r3E4havhvYIIDJeWCOkmy6K+Le4MCK
mGsxt7xl+YD9TNXJRYZFsVtEKd9HTa351C0vWOHCtTnO5t4Z3EoDLMTVliRyYluyeAft59dFyAO3
B5rFGxZ+m0zMfMAF9+hAJcPjWGXRqzE5kGp7Cq5mt0Anp6+5WBl1NH4QkVsffatWx8iLK48TNKTZ
eWQH0Xbi3CrDui5L/4BcfrtVQmKDl5WtHX73ntMZ7eTWyMFXItkVvgTGRMPowfeMa0Y6cz2NTUnv
lXWTj4rI2yeT228jr8s3QNZoxPXCM9iEbFe6bX+4RQ+JXAHtGVkdHPhCxdteMwhFHf3vJgEMGHah
PkdOw/E9huN7nIhqZwzCPS1Dq75IleefGwTIi9M2j62lnSegkS9itttL5oc1wQJLHZrOWHZer/pN
7agB/Sfuj46r39Ml7Q5xCmG3zpJbiwcZ1H7JgdBNRtQeE3ISBKcj+9pGtHMvN0Sbx5NrAFD+CKDI
/AROajyDS8FdQnRyeJVJYuzzZXDOukoonE+cbWml9RqQMuke+wP+RXsloDBuksKiwBrP4rPvRdWu
h/11DwBG3gqLwfHV4TePEO6ahGS8w3dHpoFkz76lJuMc2/Z4qpws+jj4LYiKFuGCCu46wMm9fAfc
+UxJYrE2s1Q9ZSEvoZMoRLw+cCypdTdwqm6qWL6FLbZ8Xdrg3KrynEPthYQ0nZkx7Ze8xqNVQz3b
2EYz7Ojt8LeIuOFb08/Tzp6S5o0UABERv/dJ75jDQY1pv83d9m1EeyLuq+U2IgqS3VIZeR+/G71D
KnimkkR56XKkRHOlsig/Td1JlRRArOxSDxc7hyMNSx3KjVD5S2q4xROXKpxZtcej3pEEDpIx89L7
suzkjpKN6gIFaqtdq9p5GE7vGE0Bmk6OsYtTW9OAbkZnBT5z05hpz5SdJiThABE+1E41HWI7J9bo
9QiGaeqQbh/fWhrk1rDznGo3jnK5r0hZUyXdyCMbnWKLKjG9917o5dRNQ3ELMYY7OMOjuli55Itp
IF+mLwV6wJuLtY8dYPuuIz8MeCHfda/rbUoOiEbJwmgOcyu8NR3lxh5HUuauVZ1hnZB2VtxVk4k7
D6UEd5iuMWfZ0VfIViYEFoyka+0y8TE1E4/O0nvuvesuEWxhwJZsBW4vVhWhPC6cA+QIuW3GyDH7
0DLEd095zqqb8wHrJCurks7TDZTZZsXVo9lAcH90WHiiWoiZaFWIxl4XJuwPPuo3yO4IwVMYblTR
V+2KmG9GZL1vqTw32qAeczKetQrVxzoWjb+VvbpxQsUjQuetVXOOUtCPnfwyVSq/B1PLgTCYOenq
zNyGxQLK9smbwj6l6GVgO/ol6fUAXUAXua+f1RRnmX0MHS/JTt3k+eXzOA+8a6ByJsOYV37BTXmV
NhAwqebLpRrWBUuOAORkpoKZmu7AQIXvwPjP07cKlOHX0ecVckdw6Bq3yjcDsuJ2NofqQFBvalZy
oOtBtF6CEOTVd3XFv11iGP5k8c2zsrnZ8hPh/9KaHvREsHaJcqpyFVVT8bUJhbwrk8k7uBjU+AYz
zF1U7z4vQA9XNanyr3ZORfdqUUt1ooNmvPk2m2uDd3SVurohvV3pRzHGMVQXlPZVGY/93s47mv3i
lj1PTbq0tLnCmGOLMBUl2d5tcnujcsc8iaKF1SQargAQuzYErqfAcWdtrZTBzxNZVVLAM9ivLVCe
6SZSEQBtpWGuakF/ueCdu7JOoUU27+ZPoxPeRyklQSvB7vmJkHoUDEgi4brrF3E3V5G5Tju8eI2V
TzhmHM/tofNUrJl4CgOZIDsMxgl23qpFDTtOOk2fIy/vPnVcPZmZ2uEyF0v0pJ2l3Xq3NzvUcbqj
KpHpyzE1PTfhMDYgiqZh4/aVOMxpWz+FoRYdFl3+1Z7g+iFrm+LaRT5rqVrWHyjAlR8lfLyPRRl9
CLUSZ9uERUREWhh7y6xAHBZ4MFf9IE501lZPsCLbIgjDqlB3oJHsR/Yj72ppCE9XC82yKyPG/UgP
K4/9BPEYSh2Eovssn/PXFDPni5eO4c4jBhOt516aO0ah7oWA1Ph1gLS6rmCGAQeKqoBXVGzThnBW
MDXFsmrcziEzywZm1VEwawY0Jo2fF2593PgNoi1NOc0PtfIyOjD9PLk2EXQ6wZ6DyHPam5sWjXBD
SsQ/QKpIDjFZlLMTD8lBY5i5QM9igKVXPnCF8Tn3yuUlRst0Vq50+csRui43wsnm14yjwuQ3fxTr
JVXLvTGXpHipD4HXNuTX4nZPslhuA/QjyixrQZGHmRF15ea7Tkgu7os0lMDmoOozf94ustJpzo7F
5TopxI0htcADmetRQbSC/11/LLvR0/cyS1sL1KvLMFZLngKAONvYW/exS5wUsJq7fDXIQo8P0id9
7cZE3ZNiMObXrpiq6XlhPcfzlfUc2t1DL1pLsXztlamqlW8103jiLWk8wLMRdaFrq5UltoL/o+2h
jW3i+pclmnahoepnjKnTh5/kn4ffxZOfbXI/Ok1/1lQ8whK0wyP03QIbzq+uqKqeRnwskgCD0TqB
4aPWSnPgE9EHA0h4GL2Z2toNqXm0MmeLV2LrxCRzFCWo/bJpS8zvg7HzlxTsafIPa5BfLDnix2tz
KcqzSTThDfhl66DlUBciNMdLVTUXVXFXDPfJcPn7d+D/90Mg9tiKuD1+yl/fACftJobeYbwkJr1k
/Nc18m2hyt8XGv+VJP9BkkQdvy1v/rOF9vVb2/3PhwTYU/Fn3NMff/IPaVKp3+iRQ/vD00wr5J9w
T+ZvlI/g3sK0eLPC/pw6ErSRChY7eBldy3MVBrI/xElL/UZCyBU4UQnsIWr6/xtxEq3zz+KkfTPD
SY+cjZLyVnH6y4ImAjGYFykzR6tVf4K66pBZJol3smZtA9HvoBlmBFauPMxAQEOiFMmUBLmQ4x5s
npFuwrBX24boyxOVKwZnQ+5/SBhRdqQGI2Sp3mfLNzn1tnc1zZsT685DGy6KoomUoXHtGPYIqNpz
crIzmeOyqZ+zwKn0tK9DuDBe1g+rBlo+0QEvepFF64Nkc9AGfTcF6j9+kC0PjVsd1/yydMOy5q80
b5Ph1oJkp/1jNJbyiLaPCDZR0kurhZEPTOdhfXWgEZ75I7IKGqGGXVUaj0lYpW0A93LcN1Zd3i0j
kx68E/G6kLCCCSXm57Care3ctPGD6bdujfx6+5vnYAc3JvH1IJFpvnVBSBRY3mf9FMWOwwyLRpm2
/GMlannyZfJSZqWDVtUNd54986DOu7VRY9mLhpIsfZvY3VNWpeohLKX1GCJ+QxV0G1tu8fzzN849
Ywn8nrpR0JL2xqxg7nNtBhgOViSw2s5eswABXGgotQon67XPsBbTqHBWNtcr2cf3kbcMXWDOws4D
hSqGVMupz4p5sc8d00pIBQPlm567dND6u70/Ft2LzQYexGayyI0xmHgy0tsSvGkJkPmj058XD9dO
Kj4lwOqCnr/LBu/HhxClDvBl8zJns732Z1G83QKlRwwJCraKFwc8MDeRBHSYp1F0BXxsoeKqMr/z
eK5dcnpCeKvJRSmcB1B3or514fEbYWDECom0Cc3HuS7TjRPdRq+l+taZVgSGBLABiIgkelgwHR4n
H10qpR2avtnpTK1iyO3WpUKgMMJHaXUfo7YEnNup7BC7TRidxk7kw+MExLF+b6KofRNj3X9P0kE+
ulBET2lUW09MpHRlAzE6Oy0yC6QyzVvGJN7c9aZ4Gye7vxgVcpY5im92od/UOKJPaaeoDwOehFWe
WOIewqFsA93McHtY3j8vRk9uDQfgxq1D2hUXTR3hXti9k25BOdK7kRfj+BZHQK6I8fVJBRgN58Mq
Sxu4pnzKqMqdZkJuB0GGltR9JmJxrmrW5uuJ6fJxqMwHcmif2CB8Iiq2agT+0EYJ7Li+m1T+2lZx
3eyGlt8YEZnuqxN6z1FYfRMgMNAMVV6hQjEQOTnu5/s4t0Fa+sT8oFmb+4gz58r/Q7RSdPxe2jo5
YWYdD5Ms0FKYVemw7CPMmnet3y7RzmNQiNZ9U33SiVH11wbOHC+p3aZGHz4M0GK41GUVDT7WELSM
39te+KA/rPiQZctQP2KM8/SeilXtU6Mxp6fMEmmGMwnfxGoSpXPXOhYjl1XGh1iHclNXt3iYMoxA
Vq73ajeaOoZuOZHfZZLs2niXeTkEAhfznhPObJDFPG5hJmNYnPLs48RdLNC0iZ9oh6Mro8MXgy2v
XwFgwPkFhfqRu1W2YW8wrNwxRlEdMnudkmo7ppm1BGXfV7vBbsmvwUa5Gwdn5B1Il+UZucg5OJ0H
sER0xocxCuIe/QgrY6DzFp5ucuMATIYFFrc6AbH8aIYToL2mNQ/TgiAHn6Q6ARgv72Ruofw7tsEc
Vpe1CSmoZ410wKLncVI19SMGG+uZOkSEZ7dCvnVkPK7napm5xQFPxnySZZ8WNkEre1LjybGh3XFA
vOUICKuYJCHwCgVs33RcTCvLcMmXaP4OnH3gnyqFKByRFlNJ1e+msP1ig9IOoHhSHhK7hQxKUyBh
gfhcl2XYAKfr33iwkGDrIGIXMNb5loalsSDSj6O71jrpvpgFT5uNslV7htPpb4dIPkXK9faWoclp
C1WtmwI8Sq6wF8dLs28Bgq4kD9gNV6V5Ldl/7M2mEAcxK7kO/Sw+uCOkNsz44uR2I+2oZeNt20qY
5556TeLsKtlMZn4NXdgOqo0g+dEP6RGVS76Tm+9LYM4eM3bF2UsANQ98y6wPtS8BYKdRVgdish4a
Wa6NcjJnWGT2fBdXbMPZrADmyXH/kVb3A/Bz8jhjV92OfX2atK43YgFl65QN2CFdjZuUNoBzZzFE
Lr0dH5rF/+z5nT4g732t/ajHQD1+xnXRMzHMkqs7jxvZxAePVfa+H3OLNYF3GcDHd21hXSxtoqH2
g/OIJVNvGwOcypxeufgbj2OcPky8r8eQTh2+jfklUtQTTG4GwXpK2GCs3NumiWmzCWxMa+Cvhr7D
TjvNLyAC59XY875e6z6J3CM64dzfodZE5cbkydmw0JssnBvCmhkJ7bEksOcW3kJhV+hXy5NOhG98
JKw7zUFCVnsJEgfTqhiygk42LLH5bUzvpJz3tYyesoxoZrAMFPKt2iy3L0MmG36tHGmtTCxb5UrI
Rn+jgmNyVqJf6nuTSGwcQKReXq2qn15v7LWj6lJ5Yo9I199sjFi7NfMeHMlsOAq2LBz9ecF7MMTd
ftYCAo3mxPRQct/n1INdVvbpcQDaRWzCVPrqLT0OVqFbVgDOBpzUiDTiRV9rjF0AKEfnoZ29ejt6
7E8s6EYFOg3Ha1ZbvEHZnE1sRKPogz2HgDVTCpyJCeH+8rVl7xOGxyEQCyvKEQolaxTAPSNA48o6
NVWvY3z0TSXblTn3lBfw5BKsUnm2rbw59tJ1q7BzLlkeH+dWFhF9I+3QHyjk7U95nBkHo67dW9Dz
ZhwXlu3fS4fmknXZLXVCNQxNYSV9tk0QW70bZLB/PrVOGssAiHn66MVNfU39dGxXvosVr7wVLFGW
M20bT7j7RcbTsKqzaRBwHxpFz30zd68AyX0aOH151qmnUZX48D8C9LG3butANgp7OI5LBxzJK0aL
P4940pbWsI8SA6XUSNpoY02GvtjzzW3DDYhuIu2a3sFObPEahvjPiQyF8TrqLS/bVrNdQB7LMCEn
eAU/cngvG4s36VT68jNLeGIVysGxxCca1qucHcHEuiCLNyPqOkpD75jrDn893Gg31vdgazy5drO4
33ROfMdyo2KnqLvziIp3cGOvmtcFgtBjm2Oa3rROke/sgkYXnw/t6FGfMATkzuavU+jFbz537hdz
dtUptOMCOOI8qHMruJox6srIv9PCwSM5q4+dpvRjDm9Gm8ixt7mxRGsTX+ChMeelAQGYup+syh5G
HJAVTmC8lTxLTP8uT+f5m8lWa41eIt85T5NjMqKBIMO6H4cBfBk2ca3CrVEnsRd0YjFXUaeb7Vx0
1rXHobBxXDbbFJtkGyQTqPKT7jfONAynRTGpzljYr63KbqCNcVqnDpSnMqvid8QLVC6zxAQgk5Kc
diWrZlObA2btckIapPd7Y+Aj35qDUF/NwpzOVZssF69eqqdqlLCCOM/T76jY7bNfiPxjJEUeBc6c
+ke0vvCYEL04CnZbWwhJ9UnUkftoLd24HvEeHMxboNagq2iFk7DazIWS3P3pfnKcsEe+7ujhy3Jd
bLFPOTu8lsWBcgQI+n4+PlMqY20NqHZdVaf3SdSQ2U5R31OlzBOHBCswHfNlUYPJhYWTz8qaZB0b
dbVBn3bJrEhdAh+c2YFpejWyxk5P8EzDTa5FzQWqy8FgsY3YqzweN0ndu9+Hrhy/unpCz6lQEO8G
0wQgOzb2f+f//yE8nnTzP83/tmsyCv/n+f+le49/Ts5av/+BfzmSxI3ogxeWE+zH3I8G9P8cSfZv
Am8RdYMoN6g32IX+gP3Y5m+CsK384VP697wv+I8loGncbG2oBL9EZP8uMvujfPNPuhkzPtV4yA20
raIt/DLul2BA43L25ju/ACuQIb1W88zCZ/Q/cFWwoE9OGTb8KKpOrQPeVc4YBSdCQQ9zDV4cYlV5
Mqtyekh7dlXQ+aZrTOvNg+bpQhNGmU9J6KF/kjEaoGZo1w7HK3vwqajXvU/ruf0ShxPS8L7HcM4Z
NQ41CYw8NO59pENM5Ng5IXsQTii971al5qTfj64jpuEQKWCyFKqpyUgBanr18MTAK2AIFSXaZGXH
RNCjdGyWE++lbWHoDyd4lj4LRY569mv6ZoyCMY9JqtG2hlqQJ/SuQDSrlbnAPyjc8BlIYfy8dKW1
5y9VBvnSG5+5tSfPIIGaGmE2Th+n0rl0U1MfFgfsb1yG/bsvBSv+VpNLoE4QyIkg+u7TzpdzdaYs
gLxNChrzZvdaspEKpXEUQ31CYabkZ52CfLgQzBmMA/jZcQ6yzIjmJ4M5YhGBiLI02oZ2xU1ix2Up
7ncDyb6u3ksRhRK2gM4GHqFXNxdJw7aLAZZPQTumqYffLcf/VQT/4USAr/X3iuAhzxNcre3Pp8If
f+iPU8FTvwGSJQEvHXjQ+BFRGP84FXxJnp4ObdLxtDDfvug/nwpE7fGS0zmteBG3A+Nfh4P7m4+x
+hb/5ObioyH+bw4H9wfj66fTgRS9qehqwBcJewXo2M3J+BMMPnETDF2yjY9TDc8a8QJ1ygEre6pq
hflrnqRNW2LqP1VZTUnVrR4Wt9zgOVBMWywl+0ZqetGJNXLLX5TNIwzJgbQJD8tHGLna3slUzcZj
5qfNa02FiLMeKguu0BzmVEwOZjuwOycTxayHf2HVc7EGh05D7tlPCc2tWr7dh0UuHRpVirkdf4HV
bAaZTvHaGkt6BtuwgpnoGfVnP53Vlx9o5M7zKadZhIUcV+VdSyrEQZmSWM/Ms292cdD62r0bbaIK
euivLaVyW9XSg01EZhAWqz6ZPBH3mB+nWHSXJjL19cb5LjZqKg26gMjPOqvCERH+j7S65k5FSiwa
azxS5byPRtc/mlWTnFjEcJyaDY1gZVJunYIYqtnGAFg6AiDcmB2uKHanTC7AXI8Sq8mfpEmFqR/b
bxFdVPdOOfsBJYfWQ2+m4IjK2Q5iaT6QsmsD6vvUxpjBTU6VkT9YysgvVjFeHcGW28lz2GrVpOIv
VDNVO1tR1ImnLTsxutDF5E71dWhY86z6OInuWETblzEuLF5bv/RnMXIlK8tLWDX6ezq4jNsZoiUk
Hw+rumqvxNe/OCGcSIlDeu0acb1yW/6HfppXH9b+qsGzyH3FOQ5jScaY8sAnDnvrak3+dOKsHx+S
VtBMl8WfU9OK353SHQPWSCdkkBm9ApwVaCKb3V5loGVN+glsisYDl7cX08ridcc7cpviH5s87S7G
BEIh4Rv7Al8xBGFDpGamPjKomGI30uGVkmSMAjGE0fPi3TSC3GMc4zBGNF0XaQqpuKrkyYprcZxF
/zXn30d1tPNHRbw7DmgS8K+KgsxHwicDpjiyzpAbl+ViG5gc04odU0YX1Q4Zr7iil4F4dvvubGa2
fQvfrqrG4s7Lr/1dOVnLJ5yBcJEMIsBH+zY/UYiY19h/BjuoATPtWOVHXL/7EwSJ9ihi924Y2pr+
Gxdtqy6Z5Lx0YhNbgFxha0zV2iToTOxD8P0IuB8MdkSQga/UPYttqE72QF4QeC/84T59iK3m3ujo
dyK8Hfi5fWUbmW8Kr/rSVkoddFp+mC3I1iBI37Rq8i1NJx0B3sREDMKPBmz7lM9fDbTBVSk7gmm9
eCVsRY5v9sN9NQ7G3QgdZBP2VRSkwv7EYdjemyj9W0B65TrPIucwgzT/YNMtB0AQoI4O/y97Z9Ic
t5FG27/y4u3hwJCYFm+DQo2s4ixK1AZBasA8ZGLGr38HtN0tsdt2e++Nw2GZKlYVkMj87r3nKvpq
wOI6mXZyEXEDCn6e6SeT294tFaMdaSKFn5aOQX7ZJYHsqGSATl9FmAqo0WBGJcoQd2fJE7fhuDpm
00Ygjt57kVXcNZ4dM3/lY2bsYh1935nuyqlY9lWXU6WLhLdf8sm5CDXQ7WSNYIlElIdYEkcGJd1T
b8wEN+RsX2NjTVZ4Yd2KUYf6rYnCD6WBU+Z2jkarPNMuc10q75VNmE1wfIFxhU68E2bFCMxLo9vZ
8tIbCLMvlWjwbzEgDBaOYlC+7C5IlN59bknj7fUyQa5oCvMqLipMOabNJa3HBRMKUaD4JsXtzLIb
JBPrXVGT+AQGNH9eep9+8Yj1eei5BtN5mj/7M9MbusV0+SAVaVsdLSP2qvKmBslP/66PUn0b2xG0
9AaXxB69Hfm3sDmrt0tWH5t8oA8wrboirJvKv+8y93tT4+iMTSLxY+IV2Iw8g3gv8wIvaJyqrAFX
pWUPla5miI2nOnW0nbHALfLMrgQmQAETizsGx6l/SgoGEuIwD1VH+lcnzebVmvySa1k9Bwnijr6d
ktHEMaA8MpNZPXnE27BEnSehnLuJB/aDpYAkAWLi0sO7NtifWiNVp2Qp55Yxr2W/dlz96cboZYwz
U4tcEXDMc+8lNcXYBgxdnZhNeic5R9quIzYZHyLZHefUihl298UDjZIWM+qBXuUkJ327gVSQPFM8
3m4HU5ToLXHysh4VfNK+0K1oIOnEObaUgd9MNC6pxrGPjkOD92W0hmEIqBWByMvS/p10F2I9e/nx
0g1teztPptRDl1GvChaw0nCXbVpIGMku/Uc9suSLVHr6zDOZGRxlQBcwdOUN/ED/u862kbrdIrLu
NdqUPmp5sVyXunskwYNxvbScr3bl2ynYa0v2QW8PgIVpTj7a9XDkHE5Ckv3DHBIvXwMHbDs5yBPE
fOqH2UZGaYuvGvMecMegPNuAoNF4B6/NeeI54m8bnNC7ntCDxkmY0DBZdCOJjyqdpi85PgfBYhRD
Fc+rgVEjNggUoUS7TTOnbQLTKtUz5bz5tVU0MbDQqBPuxvTJk/q9zL+KTub3gHsfirYA+5AuVXTE
wl4CuU+4WRt2yjeLBKC3AZbnzYHJ+KnczqavXxrO1M/2OI/fmLPIz56gQS61TCwvkY/TLJgY/p2U
kQ23lc16QxJcaV+EPhMGpgmOZDhdj4fepRj14Gpj89mPp8pjhBv1x8boLEpb0kxipnLL7KP0UiEC
r7a6e6LhFNlokyUhvDfFkXuO7iiEIsZCs2Aawm8OpcNV+nPkd5HYVqmeT6FBWHnfFyK9ZzCq77G2
u5sKEzM9H54AA24lWEDtNc1q5aZ7nsdOIq91Tug0QifG27cQ5Lng0GyAjtEMsZU6EHnKV7stpeHQ
8oy2uTP6tgtb2/bPhTbAInbBJIeTmzXH1hWKwWRRqWeEjQ77IBqcsek5cHzKZypXth0dZJKiU7l8
oyHdukQ6fnTLdF7Jovof3KQCX4a+trMSKhUYELpRGcxDDqCbSnNWRKIa+jF1dffiL8L9jM5bwIlv
aLUwY3shsmzN1qs7khzpIsN68kGcp4FXWhNWOUUYoiKlfqD/in/Nlz73DnT3zfecBOWwmczEeBn8
gXbCym4+49fp7mwfbv0mm0z9uV/YQG5jfey5lvQWAYc50Fdf4jTfRqUTayeoz9EnUM/VBxj+Truz
qmS66tt+xmmiMUFeVEuAhnbpI6P+W52J7ydZuczRB8qPyoGOP21LxQB287nz70Tn69c9pO0w9kuC
CTZlPTd03GmBZ6ArSNjdTWCrQbz67mIi90LgXHNrLqJbOWI3NTQLVKfRAt/1izi+bjtz2Y7mEh3N
rKBQRNgdAD2rQCLT+7NBJsDpGXwnmdmrTdoD5nUyzKjBQClImDud+hCTU3p1RB3thlqnJJtvc1lh
+6K/JOaUH2O2WbRDRDYmL7wRmaDvW2RfG4DsVYAdBXy2lhQsLdZ4gU2XfCyiqXjEMpfs9dTWOB9E
/Vnh8saXmTveFQNFfxPr7BHLMT55lMi2u0rJHqSXz1ygMuP8E6gHJuAkSTjGJ6lN20TTmM6WnMRy
lWtGcxoJhJ15h8XZhL35JVrSjr6kruP8LocdAmR1lEVshWa+fGxmQi4bwzTUS2xJ99aSErs8h+Z/
Tsn/09zMcDih/tnc7Iq/pv+S/8Tp/e2Hfj8lG7+Qnf6dhL26Yn47I3v+L7aL5wkQL9Md21g9T79j
sv1fDOZZRGt1UFkmMLgfz8iM2Yik2oTvHMxxfwvTa/xHhBZfF2dtaMFEaYm+vUNVWY6VKOCb8Qnh
jDoXoofu3Uij4c7CGLFPpesj+rxm2jgdG4m3nD2J59PnMHQHjj/D3pKG3OvYi/Vfw6N/mO21Td7j
jzlDASKc/jbsZ6ZjCkN/n+6dWntmpO45R3fANnvj+7l+44GE4Hcg8pAHRk+XkCE0sU1RfrrYYm/c
DFgQJiSNr15VGXetYXtSbZvZLd2PS6PF1+zH0L5E0hrPZcKTRHGkByK7DI5GYagNpuumxJ/aahjm
O8070LCxhAIoKYdqoxgFD60a9UR9SOYhPtQoMhkbJLuQbL9b8Cpot1hHAHX6J9rIDDoH5mw7gRuW
rJO0x/ijZ92SWO8/+DWC96hkiQJfEEQJ+jGTryXaGxUW1P4Gg8Abu2G+SfOMhwvX2A2RmRQnUiQF
HfJM4gpoqhYmVNnC0o8R8VX0BARH26t0USdi6QacXKv9kuqJYh7JWMPJ2iucl6eGhMWjW6VUovs0
a7gt4BA0pOE0aYOGKLlI+BiMKK6lsGbKjJOdRvM6wEt0kXtN4KywsnZVpeo6XIU2hPoI14ve2+OF
GLZ2x7OKg5KbzO12TIfpHLvLgw5u50Zh6kBO9yv8xKNjxDskRvHKoDGjSjRpg8km9rPpLZrl73Uv
b+7hQlsbpF24r8PiErdho5lfOBO21odsVScmQ0vhxMotWqK5k6uGMeuoGVXCSjmtCgeOzWrXvMke
hnKAZaxayLKqIpMVNVtMsVpgrZrJtKonYtVRjFVR4VOX2DtytcMVop9iw/JPK8H+lLzJMdGqzDSr
RlOvao18E27yXmse5KrmWKuuY60KT+yi9fB0ltsSyTigZqkj8T+orfkmD/G5ix2OALZJoBKTl3xV
kiAFTxs8O+yLV50JN9d4jTdzuLLHtt+yZfL3QibFlvRKhcWbuNey6lbJqmD1b1oWzFUu6TeJa3yT
u5ZV+YL+LTZErbQg8nzkLH80XswYwGv5JphRF3WRHJZCb5rUgXMbylq3imztm94WuYlxNAcnU2E9
WnOyWTrOYvuhNpl+uziFvMCUpQv0xqfEE3HVn8Mixn3F6ITaaHtqGUkJrego0lZ4xugstqmD0ovj
gI26hcFTJOc4d6orzkF8emJ11Ikh22btQLaQDjQA2V4kvrBhwGWXFqPC2dtU57XxmY9vkfnFtrNo
Z9U+KSkvXe+uxJM82AsRDfuVx0A8DNrhnUsxqg0/vHaOOVsFPxmXV3dYqGAeW3HEi8dB0CG0FDYG
cTNWwvGZBhdPBQ1AfD0o4wWXR56qnCc+SZ+Zg7JyP1eR6/ehzekTXzbJiwEjAoffyWAzFpA/dNkp
DF1SnmdkODPw52E41rFTU4bLIkIki+wIMzFccVSCxOZNWwikeUXLDa50avOYBbTFjeDG2I8QrgBP
UI+j7VRrMB1p1OJcOywHVyU4ZtrToqJ8irpKUiRidfV2AhB9ieQozxo8ojZ0LanfpF5WP7o4BorQ
6FMR6jV/7nCN4poy5uSE70BdRjNJblNzzD80pVFhqyGMFFM9HOLcIOgL2NwP7DbPv2Rxp1VBKlKG
AJqlnNs2nQvtE0PRhQmIlP69aY1eusWPFfOlNMpRO6GX/je1WPI0l8b4TOyMs/9sDPdGN8jDRJHR
ojkafsm+Tg66idqPBz4RV4lPB6Q7DurBtuolCyLDSe6Qr8yPNZy3e1Sa0ji02ENuMR43jGPnLi82
0NPaz1gyyL4KTpz2Xq2VM2B58pcEAjOdOMYE54UsF1ENQpMJe3RvJUrPXXKjTZ2GmXNgWhCQHRy+
s777975G77p0yTeBjeMlYl8HEcbavMNISOdvbk5bOdqMeDRiRZmbR584sRr8g4uOdZ6bPKfaK5h1
HHBBvxYLkpEy2cfb0j0bse1jN5tNGoL11iCcN43oRkPH4KzzHOftaztoXnJV6koDem7xJgfD3UIm
/YK9cwxHTzR09UzWU8oc65gx/rr1rcTgVcsvpmx9LkQ7t24mrTnTR86SYxdnUDPRFw5CcBM5M5Fr
xKdjlFro6aTGm0Zk17NNKF7UWsMPLJN5U3GjM2xIvfGaYbe+IQRuhmUyM4BV/AOQrfY5G3N5p7CO
XglbimKtda+ehe0PXwYgS5jbbDdUnM73677ktdDy+gtXKWYAzgkpS0fmDt4WQmNybsl4JgGPU3Vl
eXKC328leACNlkH9tp815shUU/qrr5VWxJCBgv7kZF1XbaUj81eG0nG+nX0SC0hoMVWlWavN2LGK
DsKRl7jjS9V6DM6aHOvtph909QxaIH9iC8fXRWZNZMONpov8ftadh3yKUNKzkkCbJZS70MGWWJc2
HR1SEGy8bqK8Eke2WPXnuY66XQchEqq0zvdFznEGwWdl1WeLIRl/Zzp8NY0qX3vlxPoQVeXFk61x
blnOuIvamUJzauiGgH2XyfwKehgXiGvmL2B8nlvNoL9wBieygT/VnDKP2ELAXacJghwUoW/o6qIK
TatleU8evruuVyUAX3f6ML3JA+tJF7LUqhr0bXsf+2uBO+mFC9HqJEQsNM1zaqIUh/7Utmvva8po
zi4FyY21ujFalQrmkhIHl0S+UIvmn1wQJusG0wYcwOzV385vsodaFRDvTQyBaOYw9Fwlkga/HGlz
bXFl4GbZcJbGwulxfBNX1JvQwvZEfTTf5JfhTYrhVMis802g0d/EGn/VbYZM8STgIFXJA2F0MYUT
nGOSSYyqGG4WlvcwrTpQ/SYJ4fx1rjyVs9Am/poapBoiu6gEv9KGpb28XoXNJ0UT3b1hje5nSc/Y
vnZA20Dgy5mkGNF6rHZlBQNTMWPS4hIdOTEWHhnSRehMUWFvTUZo5clriBvHvQs5oAJqSMl2rB8b
Lyt04I+DFpCJpQFx6ukA7K4cbzZr5x9Cy/92rLPeSon+2A5xeBlf0vQn6fPXH/ndEGGLX7y1XAVc
9wrsRqn8/VjHoewXU3BGp/OEHAJxnn8d60zzF5MDFF4J3RUYLLx/H+sM2lfAjHHYgV4NSsM3/o70
aaO8/nB24oCI1UoAVzYdTBv/yd3WHb9YMqoKHtq2IcXWLCWYtsFg7dosRemfGxGruyQt1BewkuZj
givunot63ldCm5tNkRLto5bDqXDJFWOoEbPvfA1ayDQ0z62u8/dQyGXGgTbU6W2mpobHfWNbxzqZ
8l0P2XfbGFQKm5oOi9KvxpDjw7znaZnfLxlVIn6MMy4xtP7batxgHiJGwdM1TQCbFBgAEiyEL/Bt
5xeXgVdKqyQf2yaJ6ZIJFB0oOzbk8mTPWvNKLjx7AdU/Q5MAH2p62fw8K8xhfhPnLrXAS/dtULEB
QrMQjHx04y5OnDuj09KUBaA1PzBxXvLwhzHAf4l0vUHU/y0+v30FjkPgRffRnyFsv4PHlYuAxRK1
zgOcTf9oU4WzbcxJEQ3h1IilxJTrvNEs/dvabcxzNZq8NRzbNaHKHGjjksDodF2bB/DSD5cFfOy1
2Yv6K8QA7WMl7RarCtXMdppll54NWcJTC7mLUmFvHyeQf/vWqm88T33oCkifdgP8Ix7NRzMx9/iU
v2Y8B1///E2/Keo/vWkk5fUCZvqvCwHH/mfFna2xF0d6Uz0Q2I6ejfXbj+ualKUpplvN1dWxzyyF
9jZ2W5x/pQlspVt27dq6M/WT/trknObYjYzTTVyJ/DTWVDZEM/8mLdP8hlfHuIo1c7xJesc4A2+c
bm0veorFZO79lLLovBoHfIqFfkirsdonmkKzBAgTzrWi6EYvuaatTh+u9MX6Wjn9eVSmcXijrLG5
bztyN1aYTnO+nezR3OqQWXZ2+lw0fnYSoh6/cCCnroVR+JeGxrrjG55WdcYQUDJDfe5bccw43XNT
5tfuoHEztXl6yK2vOiNxFcBkdjiu00dx5RF/3+AvmvowTVsZYPP19/oCMtRMwTW7VTXdYzRCw+qq
NLuU6Bjn2SvMj3NXNd88jgsqqEYFvJrZNhvlxTV2FSDkgz816VXRdfolSubp1lsRvXYueXOm1Rfl
ViZLdphVkq2VQ7F5D2t5umkxHJ8tnky7dPGWw2iv96aWLzxSx/YjExMcCHEen4VQ/kanK/yvEoA/
r1m4NMi9QpOzLI7RfJc+CK0f3RpwkaIoHlyNM6y+3HU+LT8aUagnRpxrF1JPcoOg5rFU9fKFs88C
j6JFXhDjnHzN8HBdN6jpJ9np8qMrRRMWSYGk4DWfJl/kITbD8gPHbx9rorKZnAxWtS/47s81g49A
72JylHY8bennNe+BBdAL5aIck9OFfSCSCI8jSPzdIGxzXVDpC4IC0Blbu9PMbar3GEiyaZiu6QFZ
7t4uW1QDn8yrM1+UtI0zhNPoe72WMXlaSdlKZrQfK22R19SoYwUom6RMMFNX6Wul53ugPRqOLmZZ
4CP63tkLBF13m3sJqWldUhb+57fue9QcH7/Fc8fVOTGYtu2578wycG5aqk5VdG+qxtHCDmNfMCup
PWQLfUBIRuzoHdlqUD5SNt721PjNhWxyMu09PeXxYnEPArMq6HXy8qF5yQcHmJIvxybeNLCvnpWY
eTNr6/2Rohxt9/ffgFgfr8wzeS6b9rvrp1ryFiRN7N4XeAO2U2ZM1xJ1bSedCBBxW7HOcPZlvTAd
lpgqsbWt41XNCz5w+8oYneg7957FwjzXL9bkGmdnnPJTYjZ9tAMsFj2izZdRkHDM8f6CK/k+trh+
+IJch8EE1mUA8/5356Cyet5H+x4RmbarEdvPd67myDuoVmFhWNLlkgG0vClwauw7ChvSwKwq58ge
cji9tZCNvqmOhT2qI9tP7bFzShzLSPpQwGVf3eCBT88UsE63I4gYKq6QDr8PPCb4ilLx2kYjDvll
8cDZyGW67cWYV3t3gFDcZDapBJMgedf30UdEp4zTpuadWnLo28gj1MIsLt4hPU7PyqmWvRqHiPbR
BHRY5SIfdth5vxkxXQ+BWQpt4NRnGtsF2DpzmvzVoAOC01KFNSRvmmMh6PyuXG519gTT7dutF5G9
hJmgJcT7c/5jT4P4aZmUeY97Y+7JK1nDxjdl8lVv2mWX6Un0zJU3fBNFua4g60eDNneC071chE47
UyBKVr4mxY4BtSZ/1BsgQYFApfqEtvnFqsv6iII+HSkCoLCIeQiUDYpyk4lCZ5tK+uvMwKfyFxcC
m8Sfdm6sgr5FANqHRbcyNXXz3baBtbrsW9yP9/QSdzCPdW6w4G1tLhgQ7mdUKE6EtJsQAEriHVux
5sUxu+UOF1mdb+OyPeLFhjZeZMVJppSUE3PV03wzaFm6ciCqHeryersarv46wy/+wPLfvZrUHX/r
U1dooe/YpRsSroe1U7Edu2BXsKnZ0jkeT4QYi4AhWlTsCiOiP8knw3fw6I4NSSjCLRblByyfwAyY
s5B+0sx070tHu4MUNY9h2+M7gpXDEpmj0inMIweGY+1ecNfiCE/XLef6vcJh6D62U36wNbzk4WRC
o/at+aPRNFVo1ZBO+X2SMmgzbgiw0lysmdkKQFOe+8Vy8cgoTP6n2sh0UNbFrAVkSOR+oTi7vkAp
Ef6m6fPkiedA+tRqpI+CpQFpEdQp0nbroRSSipBOfABSrk+b0mI1oOwFLIjmuwaeg3Hd4NBAcdK9
iUdVWzqhWgaSClYCCbmbklLn7eYsefRQ8UHh9ePfo67nNpgTZE0I360glIzx4TEmmQfxSPDUWYzM
ek2sKKW20HCa/AoD1br98ee7uIM/u11iqb+WBfIp2QZ6rGZWdn2jVYsBC4lmwpkLwYNDV78xehP6
1g3L+mTUC842bF/LHcSbqA8MN5vuFXvLAyM7JkwtvOPvppN7R4+ONrg8JT10HtX2YD3UMm7FQHug
R96XRJ0CtTMqShqCVLLLXCGjYccMiSrfJtKBhC/Fd9cd7zFRFunGZtsaBWPuVpuCMpFr1y1JGgNe
g31U+Hwy/rzcvT0N/rH1/oWt1ySvj8b3xyfba7a5yf8JX/K6e/nxfPvbD/52vvWdX9DeHFz6DhM3
YRqcVH83/OsY/gGM+hixwAHh0v3X+Va8QUjXID+BAPICLlu836y9wv6FZCzPZX7MozmaU/Hf8P0L
92dxEPawK6y1vMpFJMRJ/L7CiuNX08KEN88LFWDxsicfNXfRmrrEaNNeNJT+bVO6BTgfz4bL7wn8
iJpZcJAliXhoh0Y7R/zuxIG0chcTs4YUtOBbjKtDoqz+BH/aDbG8EZjqK+2B3Bws+CrWrrrUMwKY
c84D9d7Th4yQYhX0dabtjUYy429BejktCyx/n7EzpUyrwKeze89ukIw/P4ODND7kaXJx8AGd6HRB
V5PR3Uhyj3krU3lD5+nUGAfZNjSVOF5O04pzMgTgI2S1MInl1942xrDP6NIrB5VtlFXNl4gwN/Et
RkaDTpcvZXuyaLVtlGWU2vBs39u1jIMqNvdUiVQf0R6ybct4M1zIGxaTulEE2bd0gXQvyuysXeGW
5HFsrEBW6fD6JSIEn5QIu8rzKdrqmbHHCQX3hrEcmtykN7QG7zU2DbG1LkPq8+FDtfmC7JXSOMj2
nwKIxtomum2FBNuoW8c5B8ilaE9QQC+JAQrBsMp7pt8r18Dd+zxbQDpTfVUQ55yp+NoIK9ZDM9L3
KJLGxk7mJ7sbqBjs1jfR5F3YAcgLAWrHG0Wsb1t4/WvZ+qEFUOrUVEZ6hXF53ljM5OvFRdekC9Ne
4Kv2uaOBQwItIG3n4Ef+qZtrfePljFjTJdJwi6Z1YKFxAlwBjGf107QD2IPsPJTz0QQz9IipaDm2
yD4wX0e5aycDTgJz5bCddAGYx+as5tGK0MOtkgC8tz69Oc3UiCupeUda6csNG1twUa3CJlfEeyKI
LnvoRoZFoW3zTD7WrfPkTcs5M5nKxgCwdhpmqq2hL8nebcqXxc4+Z7IT+4zcMRNgJr26j9kUXPU3
sawI/8G3Q66JRwY8BLi5JDwV3/l1RkdMTFmjGdPrkcckRD0D8a0tiBh39lGamfF5FotBbK69YoTx
uuDswq/oNVtMYfPBrjjOLktFVQUBvE1aZTIEwSYO8FZB5XESpS2E/0Z69ZPWduValhSFDkl+ko6z
3Bse3yBCEpFIunF3kZV9UKYTX/BJljvLe10rPU5T7EposY72WJAzaze0vIqQbUN6Xw45pTn0XQQU
Js17ZqvqUV8rmIguMHQixRzyhLu0HU5fL8vHLbBLZ7fkiFi2qbvbauJB1zGwuk0dtZBOzsut0RIf
75Fjw6SzEPTczDkaJqiONPZIWpvxsbMH86rV9D7UKBD/QAadTxEnbmgiVUDo88fQHjG+6jYUSVKk
+gfKF9CvmNFz58pl7VkiUNMv2MmXvHrINWu+jZpePxns0G0ipiB7N6NGMJMU+wgBsnSY3yMOWODV
dvyq/dnV6ED2He1MnKPY17lzrYn8NR0cjPwViMlBEtLpPYR9d+HzpO6KViv2h9jx9e/oAR4j8do+
NQMJyMzpHnQvPfbV4GBgIjUhlH3vRJncjjqY3MRHpV7GwgmFmJgnSP9L3xX3uG9vI6O/LfoK6lSW
Gvs51b6VRJN2Bfkl1bnndOT/b91qPzoEqKkgrKh2ANBZqrYJ5wiDG/KNB98ufZHUzeDbXR7a2pwO
7rqnKgBFI/YQwjZ0b16FczNUleSSih11mU0XNKT54kty115KUmkoW+ZGZhLjX6M+hu0fe27orkJ+
GzBVBu4yR9e2yqAFF4ZxQnXNd8BaIXvMoOsQChu6VkrvkACxqAvzs+O05ywW2bG1pydvbF2S/0SG
i9lyjr2eVo++P+AOUyMea3xoyThuhijtNmNcPJpGf+WKTl03nnlKaxBeCLzFZUVJVrq6LRK6YCKL
7GMk5XelevZPvqAIZ+nrvRB9SnMUJhJ8K8V5RvDei0nhirTAchbEqluLPO3s+Y+zmA81kLyrxYG2
OJiz3HUecU18kSUcTfALNP3etvB9M4OH0ASZGhuxz/1sxMWOwC/pcRCZDW1vodMBtsC6foyVRDil
9IZsLIpMwWwmBFviPBf59GmM+v7gzu5XqvWgIsRFsgOiPe5hU2u7uIrsDRYhijKK4VbHAxFgIFp/
8fHSyBYFxqbvt4zu6wz48OikO/oNaMd2BFDURPvY+5DhpDZ9tdIGO0TR90dvWBRrDUhqCr6dA+tv
esI7Me5jWJs4ETV7069mXmZk1j5dLHsXu6O1M2l62UyiMfaxm30cCa0dF817nLv2qs1RO/EFfbe0
xj0VVUEc2C2WQDSOsUPe9LaGKHWUGqBnNaJ2gEs82iFa14iq82JVrxiFV4JM2kW0lMTkdPzqMI1a
iuI6ddKrx6cuImrPrSidNiPWwNVXejeRrWhcDNwEFx83WZ2VdmsdCKSkA3W66yTrg9WPleWgCgPm
8eKt3das3nlARnhMV5xrZN+je7mOeq6HqVqo07GG1qU7peYIRHonK1LMi1jPmYWryz/b6/8lR4s6
s3aC/Mn2+tvw8vXdxvrtR34Xjgx2z5YQFgG43ypj/7WxXkdyKDBd8v/+7xqdZZLuuuzmbYOZ1r+V
Isvmj4jWMTNCRsE3+PcMgOY6Fvv3yJ4onuGuL8O8FQeg+R/ktaQT01Cpxrq4Ues+zaMgs2JxsGX9
KfBYc7PLcGrqE9gvzBG1IQeejTG2LscrcHi38mwDUjA/2cmSX9dugZVZTiiyGxOqHbgkpn5PJH6G
T11O9VIXM0TA/2xOG3/wgEI1XYYZ20kqSuXG2bjHr1Y/V0M03CwIt9PG06qRZqAFTT2QrK+7tBSA
31XGcBSdtg/cZu72DiNveIJJNuWbOK5XdNFsMTuaZ6ZTyeSN8cEXxtKHU55hZ+zBHQfFnOdfUX0l
IXd7KIORQscb8l4tIHu2QDrelhK8Oe2BuXusZyWwCRr91OwhB/GnFoEk89R78XwrE1vOx5hddRaW
5TwhAfML1lc0aRPCQmYvrTvTo2XbF1mM/pUPN5JnECSsogvJ4kLN5yxCT9eo3APTOcLFNEEuMXzk
brpVXp/DJhVq6hrC9uaHrmk6qKDh+GtmNjLstN+XkRlb7t6zqzzeuSrVydkSEgIGs8nXMK71azCX
ZhDtKH6FGzZvpMMMC2zFfiL1Cq2YPraIZGTYYJHkgbIc+sM9UpHMtXMeH360XRsB/KCpY1XuGiDm
7CzAxNEdQmVUFt1E5IfwKdYGrWZ221lIhLKnzA+6gzbQRS91Yo8HvR2N6Iq+hCIKpWiH9cJxlwO9
4/ay00CVARoixF0Mp46ZY6NfG3OZdZYikNwO40K35miOrfEpjhLTXJ6ntJgr9bUbZVfycM0pjY/+
mSf8b0q5z3H9zxa8c92jT7xUP615xq8/9bsD2vvFYyjv++AChctY4d9iub/OEoAPkRB2OMR7Bn/0
2xJoWb8wKjDpCKGcmKH4qjX+Nkww+Qt9jNmEj8m0YCL8W8ME650H2jCwwpiWMGzXpojFfg+4TGc1
9nVqqKONxcPjaKQZ93oil4s3pLSsysyDptwwLW01N3pEOoXNDMzmpKmUgO46GXbBnJ1r3an2uViG
1X1Feb2Hs/XRayDkuElDDrLWO39jsETdwGnqv2Wr9jSxaXoSSMEMK0CM4QqJLrUORIyueXcIlbTU
2mGnRmb+2nJgKXEe+qr/K+1txST88AzgE1jtCOi1JrBXamLWP/8hKJ2hfGLpZvaOKXO6deDU7HH3
gS3ouvV98Xv/cIn8F3H8HaXx7fX8ldsAuIG4w/teMVMz9CmG3XekGJQC2Lh4xR44rFpo+hevtKpW
796Za5kGAXQ87mtL1M/vbEElprHbKY5jhEsaXBJyxwz/m16U9AG6tNjT3Rjd/+2355KMx1nPxcSD
en37P36cutmOJT7NI6dTniDamvRtdZ69YT/ZaGJ//9WgkzmMwYBvkp7/+dVi3xvTqszYNeujnV8q
9YayUsZ4QxPw45+/1vvSr/WbA3rNiyDz88R8L/BPUNkTGnDSo0ymAuRggus9lJJCSk8ZPNmpv7np
Mb6fR0SMA3H2roFV57R/+z2vejGVLDrZCYSzd18roX53Lnu8lbJfjytY4trQiaPo0XfIa/7Fi/3n
NWTrK+6UzdZqplm3aT9+nQpLudUpJyMBtyx3NS6BsNO4g8lxAVib25THvlv5zNz//MP+z7uEESol
c1jKHd919HXd+uEyymF/wBdrsiMFlgOnML7NkUPBGFQpBQh/67VWrxD4ljVxwtcLZOTdawkoU8aQ
+OkxxfkeygnoUdDoar6K59H68Oev9W69fXstSvRWX5Krs7199+UB+8LNi8vxuMzLCCkPX90JWuRg
hH/+Oj/PiN/8TwwSmVSvPhwuV/Pnz693ilY5AJfQVewhY8iB8zYQc2UG0YCrJElTsGOT6iisWIha
RFs8ycmvB6U/jLG8u3bW9wp+j4UO2AVmrPfXDjbmPJV2x+8wtDFW8kFCmVq0+BIBpD3VsYfx27Hm
v/BSvH2EPyx768uaLEHAsHGCkeZ993UOsYMPMnLhfDOL+qgAxp8g6MzXTVYle2U1FVlhrZ5Qmmcm
ahvE33k4jk41fSU8K3GFDX55yqMqOsS6RqcH+VKqaDPt113VH346/+33tPli1rZ3H9nTeXdr5Uwx
xgVW5QHlwHmd516ozSALn6+ocEbnQOUosZI5A/iKX3XML/+fvfNajlvZsu0XoSNhEua1vGHRiEaU
XhCkNgnvEgn79T3Ac/rEFrWvFH2f+61PtHaBQGUlcq0155iCvka+ssswPHZZ5ZyxO4bHMfHt68Bw
W29HyFCV4k4MoN/+fjX9ump9wdMkpoviCwTypz9VBCWS+XxISFgRE/wsTJkZ/cZWb39/nU+/er46
mCh8Zeh1IbSgx/h51SYGDeDQaJNjRbTlHSG8DNlKuLrnvHXk/e+v9Xk7/7gYwBXrY9wMnuDTTU1+
K1tnTNnOK5VtIj8Eu5fX3ZphebYDqoFyYySRibLH+2YUJZ3rSuo/PFhTyOWX+PNy9cE4eUvOKl+0
/9nqlavasPhlhAevG9R09HKLzVQHUBSPUVfPd4btile5aHCS5GN8SqUX8X9jk1+5sOLOLeKhU9B1
0y3dbVQobZPWat2QrkZ2T1bMlzxuw1OMYOHLnNvhez92+ZM/5fNlzmG/02FX7r3XoPewCiLoeyXY
cNtisL5IxgL3blyLg0bjdxVjWO02JMEZhCQN8x0wNhvWLdaMmwKiwUseTuKVqi+8tEZNqRuMZfiO
XEPWp7JogGaSZRoeZigAIGDRAyPu8dRyRqhwxq+IB3deiB43f5RdYT8Otl03q5H+EeE7jKzf8147
RFMTexUD9E/jS2Tzy3YkW4up+oRYcTZvClj5jgfLt4iB4tiIcFlQYQ4JEE0iT1xnPziCw1Dpwd/0
PbIB6NR73xh4Kf8L83LWG7/+KNtlVcDlQUYY8EAA3eE+6LxvM7EAlNFBdPGW/7ZFEn6JJkkaDO07
1AZekhsPQWVPF94zBD0303Dz8XhDF9GfVcbirrabmNE8GebxkfEyEe0WEIhLhm+YFB6Ej3iyPnYr
aBT0jmd2KN8cje8leD04C2Jk3J3nDJ3gA/PsJjI/kGgIET8QPuN87SB6GowxRHm72MbLTerwOcR4
M3HToDraxktelQD9DOYUEjfcfOSyK1Q58j6NbPvRL3tlrQyLZ1ugiHvNIW3tTFU5LxgyDLJdyO3D
UJ8U850csISsdabGW9E3400yOZS5nmMm33NXszWRIwiBBBz11l7WYbFAffwuBYk7xb5m9jaaHGBA
5s27ss9ZS16h50s0TGQhhpReE0qdHhGeNLBYLpCHTRcvsreUG8AvlQ7oCFoW2FagTXiJh0jgSvRZ
vXLRyagwHqtDF1MxuLIyHtwY9OZKRFBaIyNPT6CAt8GMpWVUznhTGTk94xRfXDTQk6VJK9eTUSl0
B3FyFL4qz9gMnXVCE2DjWq1YQqHnU0dRf7A9GT5E2ttWxOO+NG6ZXSautsZc7d0Us7fPEliSBLyP
WKdT+5vv87NjjLoX1aQxTHb2RhjjjD3HstamWxJZN0LVwZ9P3ghP1XoKkp5OTTmdUjPYxXEDILCL
K6Kq6PnHRlfTMhiCFfGD6QmGr1qTB5PDCNBo0lra6Vo63xTuzEtUJDf0UvylrT1uehKV17xw7J1s
kkc3dAEpIE+CMky4fZfJda3LgWzngj4KbE9UN8LdBLUzr5Ig/tLG02tQWy91Z7Tb1CjsDQll+PFw
ZxwN4T/T8w3LVW/X+Xoafd5qXW19B3F6mqFqwYciNdZNhg1JPg99H56r0oueNUqkbexM4ynOCzZg
ZzkjFdZ07Sa2fdFz29yBSGtPRk/k1Dy7V5nXTH7NyBjATEBnuLGi9q0hw+UwmRVIkjLsQXxOkZ2e
zMqpzFVoRN5VJ3P+oCqHwo4zypofYffau3HIybXSPRmC6EGbGw5KTrwZEP4xrkMrhF4sesTcM9xP
leT8ULVLC4jR0XTJyFFcwAJAozNyM9MiUccxd8lRaoKCi3KKvqhIfPHlMHzxhmna2nPXbZf3j1zh
8iIiMKmb4raluUV2J1lVR8y9HAWsDMiKmjiLZD62zqx027VL9CFbUcmcyAkR1HhR4BFgTunTsf42
Bce8XTALh6ZiTyte1VZx0wr9RHOf3D4sqddOMwMYivIKuK1GVJbucP8WZ6NmrFammbwVYCBASXfR
V51Gw5lx70Yn4XBKyfhj8kWg23cbTR6DmhIAx7pnnzyWgYpPdsO5fWUNkDTmvmBhppwdKBFy4y6f
lLctJkXiDGGkotD9t84p/XeasBkJXKWJPLuQ3tdxmIN5L2QCPrkbxgUZxnmMpNVDPc/B9Wg0LlAo
EKZ2VdVrQzceIVFDgPLXtDS80U691Zbvb+sBIH2jae4WjrgE9E9zVLTmFY6rkiNM6e07Lw/u8rBB
AxvaoU3xn8YObQplPhgJ4zlT58GJLzW4HyW8FV7CaCrgTDs/xlm0d5426Bqgjtj4ULg3vssScNOy
Xk1hJPeDB6HJJQ+A4UziPGZTW90idLJXgMrTI0NFa1E1JhsbmETTh+a+l5KFHZQXEijEOiwC6zZq
csTrjWdfBbDqV6qeGezJxtwU/lDtczHXu3xu/ZduAV+w0TTrvsUOu/Z1pUiiIxBqH/elxSBkWPQL
bQh0Amj1dSf86kbMxFUhyauAtCICK7dTZlTOQhTO9zk45m8SUcADtxYx8ZZ+RfYP46nJCKY3TTkO
r3ro7jQUcuQAdYD5HOc373SHWIDFwyOvqdjrfVbAmwp7szrl5oQ0rKeRO6RFflu7Ut/47Tge7KaN
mZkH/qEYZ3UcfJISseT75wp+0CXtSn/vRH3xmpX4DLdZHTRfnYgQCtdNs/dAFoDrag/zMmAueknE
mD55bf294KO3qqkw2gVyJkuLoIr+RWDeG9gEWtJ7646zrG8K4qzjkvSddO7OhMEla0HuAN94AtTV
+jEYAdmOpPxkK0gC7baMoumC0bV69cyyR4iZ4gsMeAdiVZr3k5zCDfJ3fWuKvn1NkZWcUnRgBSGJ
IIYXZYFDmJl81KIrvfYHAW8gxoVTjvF7bEwNaWVtDuPS0SVlkjbeG8YDl5F2+3VCHMMjRK7+1VGJ
/y3qAvgtZUmkLWiw2V8AI1OBbgX1QVEeDNeZTjiToeUVbo9s3kyuRVaQsUk0hblKm8XjO2TmmlMU
aAB4wxudN3Q1rCYEE5SPNn+VHg9OmYqLMyT5Js8G3hnYWCYy21FlQ7vLqhgtXdqMBzMc9AkUd90R
1IEchNcWmVW+nQJGB9HWHWUw8hox6Q6xLvGvraN2Nh4SJHC7AL3WtualsLdFrU/1nHQ/amqjxUeY
b0qSXd8b5SffQ2tZynSUxCXGNkJmrqXGgyvs8GmSlv1iWLWBiK8brkJ/ih5kOadrs+JjR2cMCBtJ
+pXVSfU9rJ2E46QIEOgkjxyMQ/Q2aCfirPni2k8R7mYIYmyvYR6yqIonIUuA1gQ5ej06yNQr5zX6
rx2KErKeSrhpTgZNeuRwgvQlJr6oVAhLqLFXpe1UIEOT1yy34nJtUCdD5NMVr8roYI2GRZLK8Aa6
KthTyzvrRlnBLoMqu2YGcLLagrhopqLgP7udHxESK30LKUPIchbpaJ4nWRDvZb7MYFTAEHb+ntE3
tFDY+3vkz+N945JRajGpuaRl/27UGPIaKKUw3nvm8TR2ty3drFOipvwQCNoD1tijj61Vt6+Zd79m
2iSRxHZ463AQOjld5WzbIGl2xaDbK6HH9Cozx31GHiNsZwIgKKrdjcbCMrjCxNo0ugep0O2Kovcp
TbAmEALKC6IKb0ezRQ2Sp/XO1+2bVka1rY1q3psuWqOiCb6rCX2ammr3DI/ZWs1YBEGPQ580XhK0
PxUOD84pwTXxE6fCaL4NxXzTIY7WlfuIQQUufUXDKE9wEKr5PW2iJzMIvoBvJRwmq6ECEgYtkgEq
HE1KT5PULUW7nlXUbQLDlI/VkgAtKut1RD9xyjF9bfzYOuau0pvAEru0q/Hqe8Oqi9wfTPuhW8Fx
JpXNoCKIhq77Otvzj5GgMVQJ4BnQ6hDDEEzRV5TacAGU8rMTpIueOfe0Am9o78152zfJM2YKUFQ6
vpLNo/D7DoQGZPa4Te49O4oPHoAlpO1992xYyt+OJKkdemqYq65TkHlIzOVnPomTtBPvGaFtifWy
cUlxjZHIJ41Le3RIl3LCC7AwVIPJERo3/6K/dWdCdKShdnExfsEuEPzF1ApullHnNHRWGQEJYm/1
1mCf8YmT+rxqsObf5jgn+DyrydKXiaYzyusUqsoxKjQr2hsyjNLLVDddJDJES5KXSOpzxnno4CHz
Mq51p+EmtUaFYNEIaJq6zMmuYnLO16qzQiJUsvC9DV1+gFyVEQPRJRQiuDqAN1p+RVkUsey7TcX2
Qp9pmWlMVRd+6xAmbEMDuRE8KQJekhlvBO+4J78Jp4tBli6qSLLY9NS44jo1ZNJv9SLKLTqPbWlo
UdQQB051QjB5/5bOGLBSdwJTZGbzzowUPokMPXRUGDS5I4wOX8xW6q0L7qmm39WLV1J/XXnRcb+U
vIEmrSKWdQs0tefokBuu2Ncmkn/O9nw0yZ7GNq4o0DEyA6PxTI/6Ci/1dzcvrE2iOP6tnLi+lWpG
vtKXR9BxKTCKSh2tDN5y0trhyY4lTYGWIt8HUn/+mNR8XK+vHWM7wVg4hi4uIOqEfo9js3j++CeE
RFtfiERw7z8MWZ4EVQ4nqn5pC8Cva8TpdAl8e7gZZo49BsUms565dO+DjIcJgAodTayb3UejmBRy
xihj5SMvpG+cF0lNvlkSB4QX8icWMXpt7Crl3kUA8rVKNDeQpHwi+8h819J4uZVJbj4XneBbLzMc
dOEwqqOS5XibjZx3ZzIHD8jYMNDBvtaEgnNf4O7Dh1pS9jV9XKMAn9Jmz1GN2r7rck9t+ixkyJrM
dEVoXrIZkEaIEx1SZuX0sjlmoSgK1j9WiaugiuoXmn/JXmQpHUV/PgeKTJaVmQfYS3h3wKksiezZ
abCEzlWOB+safao8I+1hQjZLmlfhnJ0+1p2BBWNHQpDB8X+xK6p8vot1i+6/J6eTvy+uw3eDkfXi
KHXmu7xbnkneMWUz+Z98VyPTYqT9cCSxhBGufLFKs9xXSyuu7fB3ePApb+Yc11hVJfMOQdF80Y7g
s4N++cA8de8jKzCA0Pb+pkadv9EeETGEoYhnvBLzDq++Onrl8v+tNE/LdMclXsX2pkvPB20ntAmS
RFNDPMfEVJO6p7MADTLrPjY4XiOtx9zw0XgiMzN8n02HplKKvc+e+VCgptULrcQSmWBp9Y8auuRV
YA7hqY/D6iWMsU1OUGHqlRHzE3bsjtnkoMNTCMH7JfNa8CkNMTmrqe1zgb8+D80vFAfcYWm5tL/C
KMo4AePy3wdlYl1Rt6ivGHj5BwX5naeu4jH1qOu+DJlOOWnxh1ttFv9VzEX9AtePS49d259yPYVH
TcsV6qpvtC8z4LpI0JHTDf9doMhaZfN97SQizthMKD10/aMUfrAOGObt216FJ6H5djT6qK/NyKw0
7KaAjkUZ7LXq9Taq8MfZtMAvdYHvRw1Qn9azO5vnPLLMGxRQ4UnmNn+5pvKRm5LtcC9sSfODsahP
sBqrYKhpzcla0lKQEA/Xma+pCYegY5V4s3iNRIrPy/UNVN5xHey9SknE4lSnsHLYHwOHJxWBxHuY
KQjevbDmhgO9rEElCOolt5XMBSjJJIzgJz4Y3uLP9D3KPt+N+zffpU4mTtYcn1tCXb+Pvb8YPjiQ
K1qpdYTiuURFbOEIvDLbvryOB909JGLw/6p7J3xPqhHOlgQPim2DN5OTIB6epDdFxNayAvqgCb+l
7mINaxUA0I1X0eDe5HXyPz7A/zNO/ME4wZTGofv9/1Z2XV6S8u3vjol//xf/Fjm4sMtBBDh4EpgP
sP6YH/zbMeGZ/wXFjHHMh5IL7d1/NA4OBHVMFLyg/8cW8R+Ng4P8QWLvpituYqhY5A//C8PE56EC
0wQKZj6HWRQmW/fTPGjCdGbraVEQhDBPtnIigu7mb0/jzzN9ZnmIPDCOcnzkT0ZJ8fPcghHScjgM
5gNeB/RaqMAnAphcHul/nvn/x1WWG/3bTFSFwTjKmKt45ffW+F6Nb1r+QTLw67P6+UY+jSe9pHIo
3bkETilP3AEfaObX398FxpflU/4+8vB96E8OQx6LlYHv89PjanOjJj+hUfjbSvWjYvxLForAcc65
dj7IMMu/2KJg98w7XtGt6HZja5PkRcWzn8Z+2Ce1Uk9WPNsmgNg23aCxvgOd3MsNZ9HhKlAoanEA
IFTTY78zMVffJyC7YxrMXfowLa00L/XSc+v2tNcrmgV+vUl9v93mldkfOtDjuMpjaNXMpzeZ4cWX
vMYtmjWEgrmJqigoOo4DIvfOAi4f8yGvpNqRU3wRjeGyf+fTehY0RmND9mcdLV6PbIStDByuu+rA
3T7iPMw3eOrIh/aaHy6eMGaNBYHUBnlBLZK1vWMRhpZZ+nEsJ+cOxbG5N+hZYRRQKcccka3yznR2
beZDihlr8+JT4W9T20HhTB33xfY0H8IL4cqbASpUZDlCwgDDfAlDOBQVzYF1VHXxXZj2w49AF9Nd
P9uElrvh6K29HoaekcxvS5TGc1yj5Ngg0JsfGU7iYRlm802p0cjRujn63WgcuP1jmuunwEr8eDe6
2rnrQcBhLuIBo+K4VJTpesVcpl67E+mgRR1qaMP0OaBmQQ8KZUnMG39fRssGA2iXp8Y1yvM33cLv
GSbd/ZXO46MzW28BfpJvoyWjtdMZCfrKMT2KicbvSsWNuS8H5205EQdkdjbzIW3EuEoZ7o2UDTOk
b8HnFSN/Rzp62akIZPuUGAB4iej2zoXfxbyRh5DQKAVGEHbP3ZAT9R6VBBUGqlbEyVMFAX6baQq5
CAADUtG3PrxbDuK5HwHncCzisFwuYM3uumlSvUf6nB1Smfb3uOS7e12H/GPyvVkYfiLv8ggSEukp
2YmxtgMoDoNWz+T4xg94nDhmzHBT0MvdWOyd13oI0vSYMqbBe0woNnDjBFJ/pzgNAY6LGM4l4j4t
u4xooyGRNzjP030cRWJvOip8DT0JtmwkJOraGgJ6zFnMSGuhgoHeptF3g4PZ2kzR5K6hPTunqVbN
VWMsxU0x90c3qN3b0LCJO6tj+9Yj7PAK9SxB4g3nI9yvoJpkL5i+0IA4NkqD9urGfFxj/QpfNRPI
VVAPlV7ZBpFpFeOgdyfN/HfaW3rdGu1wVuiCX+NAmNuoaxyTUFlfbI1WB/SDg+V5hCID/zWPf+XM
asg968d8G0fMKs2W8LiCaI4rQLrOA7XDvA0nH0qFbUhz73ul2ksQes++FfZA62R8J4pGHPoEi9zG
6UaO9V7S06ily/nDzFp9aoquuIaUMrwoIAWXsouCG5y79gNFADMl0H/GdmxMeR4sJLF2T2EY1cq/
BclbvkyxHO7UhEtkTGN9PZIoemWOHKfbJpDnrKYKMxsJPmPS7n0NcG2jEYccOGFjSJcCbMyqMZfN
K7eAHKtZeEjxRZh5q9J15Yb5f4XqdBDvDq4MshHzKr5vVJ/+JWe3PZg9m1AGdGHP0mB46QZyV+Pz
2OtqiIpNWyctSRUx2DDhNOd8cKG7xVVDbA4nvgiTFUwwfjSxu0kDD6wgza8Tf22Es6OaT8S/Nmdm
B9M6l2GCdNctCWWXRRocSSuWO+haLhPBCAhMG1AjUUtsa7FQOuMMR3bp2qwJuoSUuYHQWzEpdfxX
VRk3/rQDVmVsvbALwUWKPMBWonkOYzWPEAD88bbMVfOK8lWzjfXZXV45NLxTMa01u8B3UOTztiKv
8kCYRP/mCYovC9XJ+aNmGjAM+SuA7xS3WWW+AnNchNGc3d/bgAn51BIQgWiIgncpsazSlffAIekq
jIxEwcR5SxWMohEKud72fsZxlDU883S1v3HMaJnMLJdk9kdnhS5Mv+4mMobxcyyNtUy3X71RtxvO
vvxTR9nG9gOY8VHOWy0OfbrCHH2duHrqk6LYf2BBqMjDbTJjk0wNUayHhjamGJfDftW9wM7VR6AE
PnaMLpUbP8zEAUVxxuap+uuApjPV6kJ/UGaQXFyS+i6mobHxMS0bDxW9fWvl04w4KstGoE7rqTil
rUkt4FWu7pYe+XyAwMIfLEZM60FCq8CEbPn8MalNcMwRmbrIOWXtY0sfFtzEXHdcNqFJchpBMaxM
RUH7AWogMABJlzHy1fs2Fu7Kow3S5Xb810dFmC3VaqFceQ7NClkm1tKN1UQQOJrQ8PecRtXRro3s
aQhAgpbgYu4Xu/1WLpgWX9NZiD76R8vLjvhBoK0pvZTBpdtjm5ROVcA4JqandGsTBfFiFg0ZGTUL
HPZcdppZ0WtEXHrL/Kh8S3mHH5n7tg/YiOYnFlJ068ZGdKPTLiAjgjGO6yAeTVRd7n3k48+aA6le
dYkVEoRTRtO/Kj8rNMZbXO1QCwzRv/VlaDwWC0V/1qRUbnzD/ff3lOkxfJ9Irt2Ojj3sBCaea/oh
BoG9GZuMvUwWcqvbGnJMvpVd6+Nj7InfwKT51e4m52uvDOdrKuvpmjcVVoAmNjZTkhgbegv0EJH7
X2ZcaF/gmZdbolOLLbBvxO7LU9eSyXzV+v6NlYmdKMuKF1+bnqVihtpUGOtLGOtrbL5iN8pKnD1m
KNsySPWxmLS9rZvCpF0kSJWBCjqdOurom9A3oyMjf8YuH2t5xmR5FxiOz7nCd86zn4zXXlsuQnsv
WpsOCMwVdV92I5q0OLp0lp+DEJKpBhYg8brxMgSYx9c/I1jO8AhdzIYGWDQEdrFGqBSzBZpLWwLJ
QzaBp4mxKlh1WN54aiZ5tJJdRB+hnp4IdsECVpIpvZ27qaXplkHMD6Z01WVeekMgDThAm+aX0xX0
EAcoIaY30FdU9XjTeC2vbnj4eu81Fa2JcS68bGPBfYFnbwL/593UHwPFmHIVOi0DMI1XbQ0fpHro
UKLtOjYczkAMhM6mY+mbhrYhbU+3RxVNA2caQKM3aEh2yH2NiYTM0nj4F4kMVCcnZsduV3lPF1B8
gEa0xD42f2gz/b6h418v4BSzzJ8ErdZtUdOZsoPEfP0QQzgFA25nGCBiBD4NlDEB8mQ4i2aIqfE2
QR3KlAu9j8o87+QOzrT19aSOQPloldhTj1CmCFywgbpHybMqyam4Ey7jEMCOOb2jkP/x4BhNpIma
iPurThvpOuSf3qY2qMdVNTfhoTVTZ58Iez7CbHT3Q5Pslzu68eLRWtP8iK8BwUAj6ZLiHny92jK7
LrdzHRt7LStNmoOcrO9TOZFgbJXNvd3biOWyxDgzMbvtwGBjYmMOMaTGmw9+bGc65TNEKHNFWmZ4
xW1km1xU7JwyatUOdNiwrWjD7MOQuRHxEBpLi1TIwxoMs5wQYwZVsljreLq16EWss9Ytfnil8YOe
381otXjvxqFYzm3NEaQmcUFz8jBU8bxWvhEd2K32PIgeT6dTbiLm+MzB/GfsrAroMKPtFViscIN7
JwJVysBB+JoZu6xxens19wu+lQzmzsJN7deMCOvwUpd4PrM+KrdukqPsrOy+289zGn+Pul4estFE
6jN1Y78d/bm6r9HFA/qIEEStCMo7x6lb32KHqZ/xwZcr3uoFQM2aYVzvoRAzkclscr/Ojl0/zScr
CTLIJXF3MGII3Zsqapxbx1fzbYot9Z4c5GyLAsBj/jeqYuPOrrsdPfzDoYrjfR7M6Y6cO0pykScn
cN0TDXYNZ0vNxdkMDJu+bi4DtRmqyCZw1e/GLDu35SvHe/MbdD7/YgYdEa/KktVd36RkLVhVN9yG
81Qd9USXOTXidqdxEG2sohBoZGDVgvZUfIsbkKWvTuw0WFXjebpxTJ3elVJjYMYS8c1VnK9Woxlb
17hL9Tco396JHNTyazh5Ilw1ZWc/ieUN6ZpFTcvbjw9jWXbnOPGdS1y0+itAannABTmcchn158GY
sh/aSZEaxCZfbtVpItDxrP9VtJ5Y967pvDBMqaDRhrgxzcxyrnDLyZWLX4BmZ1861LotZvIJvsOj
XXrFlvm+SR8bFOx1ZUxvWe/5z1blLZ73mRyvKJ9JBs7TdYpFH7Z4PDNKgbNFHgzZVxt3UuxkaZ4e
yLYiS8z1BF8vb9vTRFWBjNSeV4PpkwZXz5s2KR6MnLlUqUkVYpdf0bjxMfUzt8rM+quyU5vYCfq6
TI29Bgo0J+N9FbjFQ5UV1ZWec+uoFBNczvMF+gigtlntdwRctYNRHCiXXONt0mQUrQYlj2bn+k/a
aJaQN4aaVDHDCkZg+Eg3VF/xUsxvOSqmL6NpV49pkzXPdVeP3r42JEOqJGySDDC3DOUqI8uEYkqX
d45tDiV2e3qUmXIx7XZqINbZ6t6iwWeGR3vnagz88mxzsv1R1sIlys5DW29k13PVg/RubSPfayRH
a6ZC1RWgryFeAAX6mil+dJ1yGFqlTp62W9+XDYIfF32aSq0v/P7/0nj5Vx3vtGDVgatdknDnU1C1
3W2GmWLjYC54GlVr8+LyzK1ZFuEdCIzqFXfudydth++oou5nTIfOzqPvusEbaMLVmNnZa2MxfS/x
RYEH4R99mPoiRd4W65BkEzfuxG7usQsiZ3LAV1XOPo5dj+gylyZrpjrvGBcBtWlqRa+0oEleYSdc
SduAUB+N3gOlDu8TFIrfw8ITmzoKvjqjM5xFbVp7PsVCNN/oe9KY//JyX930lZ5wtYQ9sXKIX3hu
U3oJiFLak4rGE8Oku4fQT+6REfBQ7ND76vWx85D0Fbj5LuEHqwL4xiVnqikmnU4SlaPt2LqlBnli
Q85uxnp2Tw0Ss5UetLut8zJ8qQLyTnMa4wejsdNrdwwZ5EtikFeW4nQ7tsTjRP1QfinBynPCNe6K
otBH7U/FXZgY7q1HVhExAa51bca9/W5GZbmu0qHeKsLOT2EZdzelHOOrXGby3qmRNqFkhI7RfUtL
mPJx1u4LttstOYhwu/Uo7sKwcw/5gKq40lm1nwA932t23FU3QpLGNy/2Ku8eoo5Qu9ET7smOqmmv
B/UdcKh3SKOYNxYHQYKYPONQ2EF/xVHOOw0QvK7bqMk4/1ble6fTPtnkun61Ef9+a31NlNIKi2P2
Wok0FWez7sKzP4Tphm7JwGJrrYfOMsZpbQSWDK6hoUYWjJemGVe2qmq5a8pxpjSLFeP1SeVEqQak
Bckp2MfwZjY1LawHZJBv44jIUMwcVVRjq5OYhx+epGqQuVWQ0y4pkhoUBbPJ+KxIAhOavXkwEKac
+P1LeGPuU4GiZu2EVXTgVJhvaHf8aKFAbioxEUmZ8n6dhgHHu/viUYKMJIJJJe44Q7l0zmgTGZ1v
/nCCfDg7lbS3bgOUidQKdUOe6qEPjPA9hvRzK4Vh3bVj8N6MjvEU8dN7hEin4g3u8ob5mILI0fqm
t8LLWu1FMHagFmCjuDrqyQ+iA/D7RuivXVAMfJ50cfOBPCOq6ed2rguRvuwNXx0Gh/5db9CMS/DJ
FkWzpx4v/qA0/6WzC2ESw5CJiB8XovvZ5OKNcuSc5KnDVEUMadFJr5LCG7d5VOeb39/YP10Ku5kX
+BKaIlvfzzcmWrem/WhyY7EfPYypwysj7c2L0EQZ/v5Sny0mPndlWtj2iJIJuOKnZ2hmUky5zaVK
VXZXWa6zg6tSjpwsXpzMY7GvehbX7y/6T/dnmaA66cNJ/BufLool2LQMsigPEyGHKyg4vKUVLTtq
UucP9/fZxrPcHz9oRhgedkHH/fQoMzb/ua4NdSBBzQ5JUjXgDzZ+eswsOpqEgDa39WTSQczn+NLl
4/iH6y+d+J879VzfBhmHE3VBV33q1E+RU8cii9qDX4Db5dBFI6MZHn//PJeb+HwRG7qAv/jaBGOB
n9fLaPK60IGlDlrTuvWGmFNE5NnhdW4JjNGTBSapC0AWkZi4+/2l/2n92BZWxQVTHJjLFOzvI5VA
OqNJEJZamiQTGjSpSeFbGsGeIZa4zogT2BSTU/X7yy4r5Jc7dgRnc75ZYPH2z5e128CtvITLeg2k
QrPoH10UJ4fIZdUGHuv395f7pwWLURhvjeMTDPwZGAbHRJjogbhcq+VDYzV7in9iGUJP/GGX+cVU
syxY8pkshwqcjUZ8fqDz/O/v0p274Uf7sTansPsLM/+4MtrcxC+B3sX1Z/ESE/t10AOt+N/f7j8t
WjvwXc91bDyov/xoPFvPeAFAd3mRcydJzrjUEVvs76/yTw+Vr3AZXwkGn5/dtQ6elM4p2Ho+doGe
OFfUxdMIxCet//D9/dMNOQgHALXRlcek+PNyyUaIRBP0m8MwNCS4DNV3UNnff387f7rGp02NMDbL
5UWtDoioL7MLaccv/uR4W778z8ue9QfjmKUovV8WR5D6EKe1OtScXS9RJ6yTVZUMyvoheY4Ndhgk
SuImAuayIe1AHDHw/WlH+/WnZ2NKZoRiO1CPWKg/P0tH1sgHK5DRkUnAq660ux7MrCEeMUX5Uwfl
5n/7XLkeqMCAcxRe7M+/vYayyp8w/RyKcuSA4k53xAh5fzhK/LoWbbHgUCSt3SWT/NMOGkSmnhX5
wodER0Q81fC28BRcAbn8k6f8H67ETfjSIxIDX5P3aZkEbZLM0+RXh4WcwaGlPZNb+VCr9On3j+0f
vibTcyyBYW45HS1B6X/fmN26yOxAgcuY4bup/MXw83WalYvg6vT7K/2ateaDe/3bpT69Y+lRuYtz
A6tQH9C4Lx3ySgdPY48NeixZfTk/TpLzmGT+oUB20N0XCk2KS8m61TNxmynT373V0kYrlE0DHPZX
dpJ+Wp+0PSI0H+L5EubUgU4DrexDkEhdpbe5BQDm5P03e2eyGzeStutbafSeBQaD46I3OWdKliVZ
lmxvCLlkc55nXv15Iu3uY6fyV8K9bhTKMAolBRmM4RveoUdQdyg6KtgTvN0lZTasjexovvCip/K6
5vEGp6+nswEE3JWTszlNZ016ececNmH75GHCeyN6936y7eg5mzvn0KUp/dMUJBJc942DHBg9a3tv
wwuKLDqzoioTwMQfM5/EqEViLS8yxGpdBPopLGVFUq0bQOKLKsJE10dgDBzmUIDR6g3noMVatxzN
wtzR2x5WbQtHj3HiFSU85zoxwTLECSqRI+f1yguG5ewE48rkgPHWbmBgFoN/pf7VUcCut1fAmbWG
0KQAwcGdRch/stZ8tOiIPibmJdaa6154cs9XH3dBjJANFEQ57N4e8HXAg+AvLhgWDB4UPE4DHjgJ
fT+UWbHz3BZ/rKhAlj6o22tblu3Wd4P2OqT0+oDPWXD19shnti/RnI7MORjy1zlHjX2pFnZ2Dntw
mj719iC+oBIvHiCqx9/eHurMSwLw4DSi1sG/p6EjfVHyzanLd4h00hWB0IEkdolrLVSTem9jDOAu
Gxrs02IwKNq/PfiZ9ySuQg8WBVQm+ZR67iQB2ghFnu8aHyHnakBkWHG9sceo/zgMMNUhhWC0Sq+s
U/kQakBNAHE03UE5epom3D4MTA3YRVL+8TIl3AAwBTCK7OMVX7zEb7AL+i4FV9ANq9mm8Crj98Ng
2RsKTy9/OoGmLnkxA5Vuusin11aAMmhuphWvZWVyB503L+gh0tNpUmUb+/ZgrzcggxHaEBpYNLRP
r68KbEhodxlvppkPodSeoKe9xKN8ABB4IQZRe/n3EIShSEttXo0z/8jG/gVDlckwmnINIAa0xLWk
VuoVGCI4aT/jMQebJzUuRaPnR0T/Bxib2nSn14tZOi6E5GRXif6QeOVzMYkHWScVaF8bs5fOuH57
Nl+vfVMn8IZTTtTBiGq2f3lFC7UV2LdOstO67jCl/c40k/eRrV8Y5nXAqIYhNZRKYMI4LSj0rj5G
eGAnu14zFCEci69y5EZ8+2VenyKMIhBq42TGueeUpA9DZszRa012taSiRaUHTGn33cntu7hqaahj
hSGn4sIpeRSaP10l6uAA326hzHCqd+BnMwyAkGKCZ8FjH1KPMlxeJsDMPbr0yLw2i2ZSTgIQ5hI0
6WeoH3mjO9t2rIJ9Sh95MxAWzZNV3QPERV2gLAkOVFhQKRICsDj7o2cg8gAj0Lrw9Gc/DMIfrDgB
Z+j0wwBJCFM6G3htD7Rk4wnzFm2kzvn2hzm7ysBVUlLyDOCPJyFnZlZcI0GR7vLWwUus6Hd6Ih5c
p70UtZzZsBaq+6AqEZ4ghz1ZzU4q87LKOYhG1JMTzQ/3o62Pm7ff5twJhG0VZTiXpJy5+32UOdaN
Mei0BPAQjJbe4ZqCAAimvkm/gtf/8yianNFCTogPjUbSaYYK993G/5AtOiX+i5q7OrLvstp/evut
zm0ebBRsjLqo3yDB8vtbjU2SY4zA5kkjy71NJkGLzbdeaLYUmzqw3L+HFIUdqoXNhavq3JkHkNQk
rvbOJD2UTvVQmn2yC7DxbHMNBgUeGfFjGc8fOK4vjHZuwZP2YByGtCSk0pMTFjEEIKRQl3dlUCbb
zLacu8GAlfn2ZL7Sa0H/SGcScVcxhQTmfHKuep0xdhYl953bDfpjFOrFRgNxvPBj2af05pzhYyzc
YtkVLRqHU57cWKkjtyGO9usZEhuN5bhciQqOOfwM8BhdF1/KbsXZmXeUixASmgjhnHzy2m90NJcz
bpvRpE3QVs+i9YolqLJmHznuUzdSnXDKkCZGjvlDMvRYL3jFlxBEx2wr9uWQmXuqSN7CxmAMA1ne
4+2JPLPX6GkTgjqOpLh4eiGmDs+AyVSxG/L5pZxFu9FLwJR+Cn5lQmrvLcj0mekQR4yxpQq1RN2/
7wAD9QndhA29m33xolNwWGWW/ow3R75zvDyGpGW3FyKMM5tOCDp2RDTcWK/K+n2dTmON8dduiK1P
YRSgxgFqhz5GPSt/nepjVQ/VCjRGv/vzd0WjzFMVKQLE05PS1Dzghm5T7MjVbuD44bdVp3dU4wOY
rcHj5FrBn8dtDKjKAIYg+z0VRGOvQAI1cTHR9KBaTqIHlZDL9m5A9GCX2STSb7/hmTuH8YihJBcb
weLJDsz82gyjgqkde8yqUhPFadygqpUEEfvfDIUXjXRtAkbkun5fOKWDqnGWk6IJr8hvsSeGrem0
9lXUCXHh+Dq3RiUbSvEQVKX/ZI32QOLymcrArsm6B1Q9vllWhT493y8KqjsXUvsfJ0ccYJAuDITI
aJ+cbkAx0mszmjnfzcr2R3eG+7qrVyV1gAsDnTmYKamjQyapPEPjUN/zl0i0nGHr6T4pYBpYT7im
bd25eriwJCS/4yRU+22MkzXhIQsdIxTOfka7ZYHXaXlAosa6NzobEZl0aJhFHWrUUJeojcXBxwKh
WcBC9Go7zE4p/nWgIfOITq85goCTQiDYABs6km19mE0zvDO8AAfUCYaWX+r5NmsAZ5HdTktgsP4+
tHCMm/URsqJQakb4v4r72cN6Sc8FehpF1tRbva987yg49h6LU6LDQpHDcdB+H45OuBV1M+FfBUSz
l2H2rtfqfucm3kNUJM2SGU42GbUinCIBCu4AJyKsO8zl2u9CC7BwMlwXpkQpP0L7/O3pPbc2ucUd
wTpB8Pb0/ET6pGonm7UJTPi5GttnNyzfm1LbyKyAVIuv99vjndvhxNwEe5TvaQid7AUcLfJKBlO+
w+Ra1ZxuBiPZD21+IXh93VZTiqc0tqhlUqbzToZBcCSU9YhaOSDyuxIjLDCD7t9V8pEm9DsAKfge
GF+COr+QMsnz41KlZUZJrk8DMq9EBqscLGoixTR/CkcdllBtancQXfR0DWaGHKeyMvQIkh7XixyQ
IKIWHOSV0e8tUP5WPGh7qWMgJ1ozX/oAQ1lw5ZZ+Jx1sL/5qCay7hxEoIJI0wcprhU3txZlXgfA/
GAk8fne2qgXMRzOBVQg9L+Z5kH4ov8H5ELfx0fZ5hIIHo4v/ns3WEj/SeO2gXfBYSevSpzj3xW0E
aFG5pcwgldj3r2dEpDdWlid9vkNAbKK7tMCWa5uItr+wss6dRb+McxoY9WWPaxSyVzvXUh7D1BuW
WRiu316+50IbG7U++gr021Al/f1l9AqPzgrZph1NJ/ymFGVRx5E9was+bKYLpLOzg1GvJGfxYLed
hr12zWGUI/4M/s7OyETnLWo/GxCgYKnb6ML0nTsIbMr+3BZQ9l4Fv+k0STsGRbWr4/oOQTR7iVLK
U5HW37DlustC+8JMinPrQvW8SWCBEDinfZq5KVPmlzgtHlPURGZDYMlRD3uDWvyqkFq4M8sKxnfp
yftI98PdFEBqCIoof+cGbrLxCnP66EAJgp7hB0hWvf2lzz4eByJlJOq33unBOIx+gy8JYc5Qld+k
FzyGRv8hleBI/otx8GeB6AJo41Vw0PTaFJbg8XZkoiXVnPY5n7RhVXT1hYv0XNiqpG0psag/jqZT
v9zVcvBgcIC93LVwRsIGiOuQ39VYo8SueJ8W1UOWehcKFecW8C9Dngas8WymYPT0bKcN4zboim+e
mQJutw910V/IOeS59auEuKlFI7dNLen3ndkOrlnOo5NxzBjTF4xnvqMJaC+RwnGXlG+DpdIHWGac
yOuoUlwDTShkZg3oD2mjJ5OiypNfoWrVGTAWYLXBMwrb+kMwe8j/5mmKm0fjbkZncB9di1MTQasG
wJTWjCvcdChtFsZ3fTCgs6CHMJb6l7joboDilOuWkC9y+wHzLhmtu2wyPpSArrnsDevCajo3C55i
6lLiYN2eNmDTtGwa/A6I/LBqmttZLFrdfII8fkXN9KmNpuHCgOc+sWJmHd3AURE+mfYyFphmEQzt
ogrNgb7ssGY+qhNIXAb8RaMw6W9vmCN24iQgBDGDn5bBdiHNPBky0CbMZdw029nZ7C3DobM/mKHo
l7mcrKuwSNNH9NDQITBBTh7pAkfn6KzDN7UF0rfVBqT1LkzDmXkn2FAUaMThSSdOKhSePbnooMh0
h3SkuQ7ryX6Xh4SNU1w0TzHi0TtwkV8vTIR4HRmDSqDqo05t51XuG4zWXPo9O7qZfaCsMjA3AFLl
pvHrZovmMnavNr7ciP2tvaAOlxM9GZgX5iUpYmUSchqiK144cAw0s2m0Gb/vPR1ohJ21UQZvOUZG
5chriCTSF2Crc+uKmXH2bQwaGYoVKmUpRWShZfRR0RPpbwc56Jtp8pGbOOrLt7P+ibAYe+uBJQVj
KtkA6rO2QPK/TYCxObL7tWnH4RqssLmqtbzdhXbl4NbVOSs3uDKKRH5IZD6+Z9tCQsMjfX4K3c47
pLrzWUcU7EJifu796YDBQXdUh/60cES5LU6bVvL+GAd9QKYULKo9Rk+R0MLN2x/93FAAr8EawEbn
2jgJQGg6oUeuriVESMNVWbmKzTeWycEL0+Dp7bGO3+10p6nqryR75Ro8Tf9zzU67IYtIDnrEeBYt
DWPIXrMptn5Z9GispuJKFLp/247GcGMYWnBntBq6JTIttyX2Tz+i+v/JN1yQbwCDpDCI/6mLrZ7b
53/8cLi4ec6+/euf76K/KTQ9578qOPz8oX/bVBh/sS9RohagfZ3fbSr0v6h7CqBwnjLFNG0i9H87
9bh/UYjh06NISL3rqGb+b89L8RdMUtpDKPMDy1TCD38g4XBa1kRSCLSlSWTNSsM44XQLVSNKsxg6
iqu8NPsWmUOETMddbfXRFsWYnPi3CDEvv44ToQ0fo5FmFIpAIaJTjVdaz9B5c0OsoGdLaEpWbM/0
gelvmvFVYChVW8/HOgZaR8PR+MtM3/7YDv8A/HtLZNk2//rnyQ2Iep9C3anL1mVTvoKJuU2Hqmg9
11fgmcZ7Eeba0hpi73rqHf0GVoifXrhr0Dj//bxV4vI6V40J9tZV4vknhwCujpAiuyK4Qlr/Gg0f
2FZpTzVtS6EkqHRUDLRqJ2q9/OxRqcNHrjN7x9x5dtf7GyuAn7JHPl0RN3sa6ZB0/W7eGi00STeP
HLkuMOG4pb6Pi6IB8Ghr+nlxBaybBn+AwFG/EIlf24uqRvN5aQFeSzbBkDPXmt2P94iQunDjZusZ
HmnRoESoDL290O+Dde34cbYaLAC2IGC0xl3afJFqmbVN120IuSeEdSPjoRaSRTDI1IKQnUXbieIn
6IIWhmTtFgm0zSCa8AONvCFYC/XkemimgHfCwHgQAlGDReQ0vBvsjOqzhj3jbWBjXAYhPnJHaP9G
+dnoB+gENpJm4Xv8jHkizDPkfkIId/yIqT10mkWlGeLBiEPRcKtQJb2hFuNoCKdOdvnJkF0eHtq6
Yf0FKHFhBw0y/n6uc+MB0JExPqHcg7KzNFpmLsLvGTJiW4zFvi7dLFv2ILpmGBwaQ6elMgLEtJmn
g8ucZ7DyK9SPNND94S3ymo29KGBwhhD5JO8PVMp6RmjZf+wm23vsO6QnF96AQOOqotVE9suv1puK
SUJfmK9gm23bfAoHJLp35oz+1Zp5lN3SipT8UIQ4Mv6LVlvNH3BY5rP2Cu12RfSbhodZfRJHTY4H
74bvB23lyqu0SayitNUc8H398C5EV/lOc/UQJYaRzUs8ArsIi1hBmw2lP5y1PcFT1lSVnVWBP8na
9J1glaJ3CqVvGKcHuzXaGw0lSWeZxRApIWF3xXMQt9a7aQrsR613xM3Ql+kt7Njg2RjMCE5zarrL
yMid5zxI+qdSIpy4ETNLNhzQmuqHvnWXYUzTZJmhvoBo5mhb4xqsvPeoUQBr77Df1uyV1TssGwgs
TO8QZXb9HvVDi3DKwvyK8L+D6Qe7znSRJVnFrEikQ7ORbxfJ0hy+T/HUlZ/5axZ/R1d+vI8yXTzE
NiHIsghYIw1yWN0yLDzxMBnqy6cJSrcLzR/4tskwp9l6RknjMzPD5kJki02ZlMXgbxod4d5PCFaP
9xCA2AgatnrjLjJIHLcJVJ4ry5jDcuGPTb0L+rjA7tE3cAiTVoVCwzyN1xKhiACOd8coSOzFM43C
RvPWIzZa2RJ9HdSfkM4srpCgMuoHXKY07REtkrm6bo1aq2+n0eNJsITk+J2zYfI+RqaeJfd+H9e7
MdPqaonxhNzPqJD1i3nKmMsaFnSEZtsQ0WfyAiai1LN656duOm5MThUolhVVvOVxISejxoeDos4+
tnu1Kdra5LeMg+QMzc3CeIg6De917HBC+9OI963xPvY9Dgo3EEnxtyMHgeS0G6PNqbToEN4OYiw2
/aCOv9SiHgIUVLugfZG+2yZPNSeEQNHEn636fZHlue0uxkDzvbWTwppeGwlp4wIYRnxAVJ1v3qa1
uInR8hyf3M6vkm+WkxtGtTAnLNXWmd4bxvuM+2euFkYHR3Lv5wZye/TObV3fh4ac8Z0TDpIiGiXr
L9E4U7vGbPUmJ7L8ZPWdr+jWHxx6H8MS0fTu41RM+OK2DaLrBW7IsgvCvUw9fyUVR2qRRSSVlDAm
ZHGczNohq2GrUnGMWNpTEJpdszFLy84xdy0npLpTNHTL0tUfG+RmlzLTv2h5j/YYKuSLZMLcNAqH
0d3BTQy+po3vfBsDOAlodOXYXNrX3VBX0zrBU+AOdHvwxZJ9vs64pFYFlOB75BbzL8LEz9bI9cAH
NJHBQ0Fh7tYLIIQ7ZQJTGUGV9F1UBulHI8Zn1NObFpG/Fuh4P1KDh0ENp3Qo3/fpnF1bJvjMbnDS
O4718kvsdeGH3kxvB0cf421dwZSrJghNelzk2x55zQ9BY6cfaXA2waZu8/waCIdA17aaEff0kg2Y
YfT/QYvBpnZwpkQEpHjg0ik/5VZWhqt4bvKNG+nFU2jbamohNCHzZHX50qareVPao0R5ss/g8zrN
96hGPi/tTHNnqP43EjLGDeRix1xhAp1DyZwIB1ZKd/GqarJi66bVBMo1lcVesZ43gSXuYr8otzqp
ywqCVvkpTupy4Jbq7X0++aJfT5nT3VSt6X/wytDeas2cwJajsgHccnbJm2wcccO2uuLAnnYUDCd8
p4RH8o8L8NTUkI0Ns1tW3RTvQhyEH/qon190zIqvPNfDvTavvUv8oJNsmPiEzi//CA4jyAKn2XBV
ZNJFjAc1iBZ/7STHclkfJJeQqdUk5npfXCGYXl/IwlTU80u2chxVZUXgO2AMgUv4PQvFjzB0wsHy
DlXKKRrR36uWZWsQY7wd8J2kYMdxlN8N4TKYBNrLv4+DB4vdNV7gH8xERRiOXnNm52P52Rp9Dow/
H4wyDuqLBMjk1ieFBcEe1gKCwIObDt66KEJzrxy/llrUeeu3h3odyGI6RyGSWFynnnAKdKwQmS9R
6oCiiPjpTd4RelsUDZeQDYurRlW1/ng83GZAj8AktgHmntRxQFKwbdPMQnsg9B9/XEEYaHBjWHlD
NNJEEC8uTKeart/XCC+nCqAQyvh4p2nGlAVm69WteajRsekXkIAIfjhQuYHzUSkgKgk8udSynr/r
Wsz18fZLv16krgVrhiIspV7jFX2myE2UqtLEPnRdpOgemtyPYriEbzs7CrUID0CVZZCZ/L5EU98Y
ch9nsgOSzvBXojzaOu7F2t+5UUgoXTCxHsDY021ut0iJWxrv4lWNu7IjJ12C4fovlgl6g1jnuGQ7
pJsnyySpsipCfsE6GH4dIb4C1AGJswFm4+S34qYtx36+kNK9Pr840znDeC069gz7+/ShI+5PQ2qb
B63w7U+iQ+9r1ntCkY4O0zpHeNlA7mdmiby9OF6fLBR2PBrQvC0VntNXBS+Is2mJGkfSsbv9gnOy
tZFUnWPbvdCpPPOKLA5qVcTgFFFPD0sHshFDZcZhrMNsCe63uJqbtvycmiyYRGVwo1o1f/5+9HRc
+vlgzl5hjnusxGWIguMhtdEGzDNT7lPdDbckOhd3+imai2PaozpBJdzERU8xD3//iEXo1q7OeXKY
68ZzF7HILFAC2HzcY+hR3xRxGmKRA/fwdhyI6wZireamr/rR35haY5JcFNYz+iDNC90SSdQ552l4
6yZ2eQne9vrgpbsnaTJxImGbfNoJyyNriCbNZ4VnkoEiPyo/KxXdZgEykaUWe4T1b3+Jo2Dl7weh
giYSV0I3gyt1iiEOUuolPnfcQXM1Yt3RleQPUPjaF6wOuTLRKVbrHbP7m6pLq899j9LOSkbeeF81
RpVC7+9m5dAwRNt2Ekh0v/2A5+aEk/JIJuPbnfYV9KoJZ3RmrUM2uwTduhV/EYEmD6DT82gxVPql
Ms6rvWejHcpuoJTDEgU5/vtyqXBlIOhH9gTJWpQ69DiIF1OVs0zHkmz87bc7Nxh1IzD+IJ5fkyjd
GSp3UKGaNAKauY1ztIj0xiXLsfSSLOntwV4d07wZ1WlTKMAax9lJXJQlmigbX58QvbJILIMIqzd8
C0KyxLcHOkVVG0CpEDMmeLB4OWBV6kl+aTEi6xWNdukMRBB12Nzq5HDdUnObFtwF7evmqox7KiFm
YLrXIdbQEJxLBMEWVaquwaIa78MooU6gDSRLy0bM5efZqeudrtmUsqh6yY0OO4H0vEISfHvU4mvz
wiuyPz2Ij9hd0FPca+AsT0OhCJGh0kGF/mDMk7saoFRdZVhsbQMdfdm3J+3VQmco1oAJQY2S3itQ
XxvoRtuPYX2oIaHuXWCtKfJbeAEAjMdkG4G4S/VDdXv9svWh9HEewsbmT+wOXn2lfM5QLKot82AD
If0GjLM/1KbvPR4LIrYDpRdN2BRzhHE0LlwAxukSwQ5ZsXZsycjKitdSaK9floiZ+m2E2QhmTYJK
0rzSY9cGqTXBJpbGkq67+9UWSWKu+qIRzY0XFOxAWQfRzmin3F+gKzHd611GFXFOVL2mgkNIYtHV
/B2zRYTtMruJt6D4olsHVeCc34Q85s5D8iimcImY4p0VN/MjTTmuO43LYDu1NfpbPUYUzcKwG4Be
w0hprPET6n4JhSN/EVV9oJpLwJXeoTOR1CvcAbK7gWrDTW23GhYkkX0L80Obtyj0YMXZt/kM9q4y
dORsYh1hGsfqkCvFDuK6TRAlx1gZAN2qoH9KAj1HB5RUxNLsUwvxzE5gLJUvugreLrVvvR+KZznH
ecGegYw0L7tSpOIFV7uEorgWs19wiVfF0ClIwtt+Gvk79u9zsbcRz6IfWCPNtQOVTlaUV9Cn13Pl
/Aw+0cun8uKlKq6pSvZamKfW9J1qOXYWCQ4IJO4TcKpkj9XCeF8ifxbeAhBLkcgJqr69a2TDBzFK
+JPrQmRlcl/MOvdF3bWi2oCTGu8TqE/XgW0Xyb1TiuYFSUHeYpCYon+Tdt6Z7+pKqFLUgNLLYtSx
at3w6tazNfC4H0qBxeY6MWLzumc2eyoaHbW5CG36cWOXE8NTB6Fy1c4hhXA3mzBr6qXPb8Sn2Bdf
50Hm+2qMO+3DiDDkvKySmVsLSxSTEk6YysZ4nw+91d6LCFmpVcJyCW/JV1E5F5MzYESlRea+72vM
Aldd22vLucxLZJYMhQycA1ZQjt+DvTCcIXKuTRyfhn2IfC7ubKPoo5uiTqlpuTDk5u1IF9ZYoLBF
lTHA/aB+ELlVp1t0YllgtI6RqNGimrvhGAdQs2f1zQGqH7Q6C+pmOLLK6Qp+/wjvHUGs8bvXzv6t
O2PV8aMEZ6UdDyPDUTyYsWE9R34Y+usGsdty92Nb2QZnC/KDcj84Mnafc2DMyHFZ0JcE0ljRjmov
tXmjNTnGa+wumm3l2mRmYWoxr0ajauYybrqvU1QM/WaMqMP/aM1A+H32LakCicAktnMLx3zORKwq
sTXl+UUJlHk3Ir45L4/Xn2N3FBlDalfOtYUg6LzAh3mM8ZlI9OYq8wK2aVZqdBrSyWRiTb/H0C32
jCC6a/KKBxE6tRO0co0G+R9RjV+60ZFaT6HHSpJ7t4Cz8M4aU/Fgx3FuKiHdaPrmanQy1rFbGebd
JEqqwOFEbAyHVwxOxn1MGwAbk5ByBWvFpJuTsINb6TwRmCdoSVg47JZykWIqoMUL358zavNaauEm
UzdU6xEvGTBDqfPZpSQRm7hi6DoiW4jw4dJHgWzu+nj4ceP/r096oU8qyWNIdP7vPunTVNCuDn5t
k/78mZ9tUngLKNPD3bVB9qseG8HST6F7gOlKtJ5omXCKcJ2Y7t9dUusvRaRUSHJSKQUp//9C9/pf
CAOABdWpO8DXo8X+B13Sk0iOwoWlCygwBCakNZ5UYeUvl6ffDSKy/Gq46bIXGk7sw6+/zMaZXiaT
9Wto8GoAFaz8MkA9Qm4vRwZwY9ymXHwxvGfcBCNgNtnL20Od2uLScYY3LJERkhTSzFf52SQaATIF
0fDY4uKJS6BUBC32hBC0kVTWlyYeA/fvsKBWr2/10mi0eVlwLUX5gcC6CrKXoipcJ+D8NEOCna2P
/+J2QscJsJXuRtl1V5vIil/pNliotPFiv35w0Q6+spHe9h+mqt3ERmQdAL8Ci62KOMLSyK9A49Oo
4ciStYUTYm9rQMyHHlsfNO8yFLc+QCYP+hox2Lx3ihUPgdN2ZE8GUXVnHAgloo/TmHbYwlSd6o2h
7LHJesLX7MppsVO3ENa9cZE2Gr5ohU7vR6PZvXDpsyyJRU353tSccr6KWy/UPgxUqMx8jRSh72kl
ZqwxqrFbJ62jnxnQ/06NC6cGOZEAWvV/nxrczG34j+VzjR1YDj/pB/Ji//Kvf/780Z+Hh2NheAEn
hqY82HMDkMV/Dg/X/AuyJikR+5ekFkrtf04Paf9F6YziLvUeCZ/e5qd+Yiyk/Iv/FQQGYGN2PrnI
n5wejn6SdproH7HdIL0CkyQbdE6CbycZqwxjzRjZSmD+KDxCUVwhlceVbsDhHzFvLNEFpHYZ0rwy
EIfa50bu0aSf8R5aQmclTJTzmCXrwkIOdKfhpgCNBfXZDP+8UDYvGUTEa+x94AoXVOfgXpv71uy4
nyeDTnxakuT0CNmniyFOSXWSFOFHcHzuNQCB4nPeuOXnEuPKet3HDS28IceIEplO8zmve3GTeZkG
kSMnkFx0heGWWyN1whpVCk39yDHeS+IIRbmq9R47Sm3gDEpV5G0bd7wHMuc9ZpEY7xFtlHs/UaG9
LEeHKMzAh/xQ0AJ1DyRQzUvj0r5N84zo5QjqEPmxgYlI4+2EeWK3TDqP1yg9k6TaMALSVFpxDzrE
hGdHxYRFoXU72Yfy4zy4SJlLUplG6mQrdtaImx+4lNKhhf+jSUynnPzD8eKm2ZZIYbzENWSXn41P
wMGfpa8QAaOs+d+QtSInRX7veQr4OTRHeABLDDztkDKaLgFCIEaKy3An7XBe2N7IW5sqvXYTSeYT
Y8CxABNMtxa6o7yxzSij++uENzLR4muX+HVRD9H4LkYfdy/RXtwDDuFnfhTNEV+k2YHFAjET65oZ
/vFBUz0gOQoiEkoD05SUWi1gEj5p03yyqbGN10Ppk2KOxPLZSm/SJLrTMoNXKCblzo1TLn+6DWIm
S0JYqiEI+vKMPyLpgba7hXYX8I9tRXbQ78okC/WnGvV1uUmzWSsW/TB/D33V7tb73Hvk9L1v58ba
THACcEP2I/9xNpr4zulNz1xgCKEtS5EZDzmsqc9jSA+5QN9+3CQjPgubqQz4TbNv8KeDWn3Ek7CI
Wl0CkTlCSpy2ZzUYdcOX9WQLfuaII6EgQ1JDm1G1oYKGxacZBJF+b7D1yCfaF3pYpGG6ArVgYsEm
dLzxmNkAxlu4Hr3MRRKXeELnsUfRI/FSmvcAqllvgm15XZTwnKFF+XKvxT0Z4EQ6NSJH35ELZ4k/
3ks9IJnKh4wV44uOrAtVz2CdzxrfrlfrZCJr/NypTwSnQO6xoSw/u6Lhl7WVHm1pgdEON6kET33v
rUtTlJ/rMvYfj0s40oBQTOhyXxVqs8dqkfoKAjTIjik51meOFa5sNqhlhET6G9VXe0RKgYlUkbNc
lqnLgukcUAxprtTkj1uiw/5pa0cTkzeFHR9bVUciEVU/KkKVVRJc251NcoPT5KNGSqjhchsTrMfE
BqiEOmxOu6BeMxsuUtOhNfQLYB28jk4e9wONUyFAyX7QdRaYJkFuNUnP/EBDFA+90fLWZLGoyyLy
Qse28K4HxGquZyxbKZYe21NFKcBSpKg8usvOabDKiI+VAg3CF+cp+JmVTpFrR/aEynoKLswC67aS
Q6jV+BwkvK+ETTps5mbqwrXHpqDIUWPBscBFe7zPjGII77EqKN8FyNAD5kE3W07sZYU03rt5Aogj
Eym/x7Qh9iaJsmBrwUroui8eEArvmMHMVFk7qICFgQfq50T3qx1y+cEWczuQPQo3YScp+A43hMX6
oaEsZu7GjiNSzrwwwsysKIRE+VCpoYkHX5/n8hAUDjgamWdAhDI/jraxPkfbzjRI6vqBul0aqVIq
8vj1GjIJa8qnbogXJp6A1bJuAHfpNBhBiORCPNChBi5jTcO0SupMAq3XC9aLwBEEQBqrdACnby8y
uxI3kQLRZJngeeKsBHzRe2rlOAI18oMZ1/x6I/CblyBBHCYKLVY3rNoHqdZeHVkivjJBqu864egY
nao1bxomP6S3vPPSoMIt+Zq2uOminsIYoA3eU1fXSD+Iqr3rK4uygx41nG91g15UGkq1Hr2JjBdQ
LsAiqdpDP440kHNRtqIuylICR1t3+9htKm1R9eZQr0uhiVvTZnchzoRtbjcwvbhmbI47DlNV83HI
qSAsx8qqw83xZKUPTJFjCN3qUUQyzx8REZ+SJ+sIDUtNdUoJJNe2Zthaz57qHMddld2JsDPAyuQv
eTh6+xrdSRZ/pavL2Q84gfH+oREyWxxkKfFDh3MS2kGLMQxzEb43pnDacfzIbFiJoCOEWARFXggg
dLN3leUNRomG448gvJrIS+/mOP0W61HqIOnRahhTZwm1vNbK+ESYiJDhdyNnLXuyXoUcMQV1X8OK
l7Kq7Zcizx6LQNQHz0drALNRF2TK0pb1A4KAewzimN3GztMHYIDlFXeMeytwOPTZu73cULACuydE
ewOCleZ1lwbL3g3Cj5FToQZDIfFL1RqUWIvqutE9a1mjMqs7MXtg0WUi0wakKic67V155cRenfkK
X4jRr4fud9VtEPuoNprteLel2S9QB7v3DVKcp8lOS03BrDLb3wtRZJyqpBUSFsNqhtVnrEq9pFCG
LHu+VFqN6ItXZrwsCyPbCVHhsRuZpbvUzETi02ggJU2Nc6N343Cw4jBJMBgeJlyO8zKcNpMNEwJT
XwpFmC13Fp4pToi1vTTn9+7YOocm9rjmIozVo1ErMWYaxEcT/uA7Tbfz99GcuAfH8Fm9AqidHbrF
OkDTLFzoyLsu4sTpruqx19/hSKvLRYMNxXNqFvHHyck+UqepUswwG/OuSlAh0dpmcJfmXHsbt5f9
92aqcfdxsQVqBlzuZxbZurIwgHXrqd5MWuzt9B4brGlsszXmXFhLmZirLDoqie/cOozxTdQ7+4WK
Ub5BaRIH6BShuCAaPsKCLDdJ5NSIXA5fen8Ewxg7X4NqnO5Da8pXIq2MjVQia8b/Y++8ditHsjX9
RCzQG2AwFyS3l3cp5Q0hpaE3EWTQPf35qKzurqru0z0DzFwMMBdZqMyUlNxBMmKtf/1mcOR9r7Os
btC4O2eu52+Fgp1ZeEloTH1/7efZel/j40Jeiar38K3sQxKM3lUX5ET8iv5JBApkR7pURru+Fu01
OBtbFOA1PN+s26XUDWdVS+Ns9mTzOtgOn8pA2VetteoRi9bsRvrZx9nFFX4Wwt9pARSwgh0r5Akp
72xRQO/yz9paGrccAgsl39jsgVrdUyWt5T5tSe1urOZoaiiN/e2EsJZujOc0UEen5IZBldDe+mQW
cdHJ4HotnHtiFMwYCpT+QPaxf9WiLHs2iYO6QkKB8anm4xERTtSuH8OI/U2ckHV1HmZCCwoGRK8F
5TvlnaJv5fk2yydTJv7RmyztRneFDqhqeHHp23vCZ5c9jMP6NEF5eNfK+nXWRFmFhldtFFfZ7zWP
xyYEQ9U3KYY6YL2fkXNdiojNP41Xp+IgSrPhNDbO9w7AcGcOBgy4Tq+23co4LYW03kl760SctP38
ChUQKowmqQRzvYmXUi93g7Ddp0Swo7DzS/zsWiOHZ2d6R72frUNN/GTcE23OTauM6SpTRF2FnaUg
lbGR+JK1Gxz9AU5whYO9U8mFWlwQ/v6AGzB+X0ZR29XRW/sx/c7mn+6zwhQxw8kuTrSx6QjySOD3
kWWQHHDOI/l8wfMFkbeaXrSyN32OPQauIf4CWSy7gQ4kEzvPle01ziJ5nFvD9NKhazqt7oIVHkrz
PV6r605lOKgHhZfvXbPSn6d09nnEQd9t7Zw7W+HHRgpP7RtUrPQqFfVNNg79Fy0L1KWWPhlADcxB
qoHHWpn6azD1riSrK0iGcynEkn/BzVnpp7p0g+GsCWM11ZFdK9hbgaXEtCsg3I9hSuOW3CYDhPKo
G7H8m5289d8SUbGpJwUe6gvb96IHCRRHuVoHryhapMVmZWt6mPaaPhFF5+jKevOzmlMXhiTRY37u
WxgRTolTX4Qu+fOypeSKdacGKh6lCdnVUdSg2Sfvo5l6ChEX6FdhFNlVy1k31vlhMScDgyq4SrWY
KMuJgej+w0Twr0MzWmcsMX1zYw15tNHb3/8BGVNZUuXdkBdHwskAyeu2hQW62qvqX+1lZRJuY7Av
meM4kHvCqeTw/QPk8C+guX8S43AFiCS2Hh57DK7iL8PVKXNJLTCH9OjMgZ+GSdOneawCI8HMXuuz
lGIz6Q65lWcpaeo44+86t09u0mbAtUlXxo3dllSV//6q/sWyAHdaDPPwrv5n9WpjqaTNCpu0E43S
T8yc/jvsDqlJR5rjaMhNKh9F8G4Wa2Pavf37f/2vHI9tMTYDj+0XJTi0kj/flWbxSpxzV9Zkga5z
LAyxdJw4wq8Lbki2OBpV9ORbT6WXaCdjK79/iUJGW3Tmre0SCsOQDiA/Ow5bB92JtCl+fjKtp2bj
RP+HCzb/DLBywcSe8gt6D3DwJ7z8x8doDNJcs7A6PTbJSMQWdsKEMWZu2VE0OQHxBSRvEe4y9+K9
tsvlQQxgFZ+iBlJ05UPdiP9ADvgnNSUqdmogm7m9DcWQY/jPS6g5QlsVdQO67y1B2dWY1Q1AUi89
EE9PfNrW/k4mNBh0QNapG+kvmolZFp4WHMlR33dbD8bK/vulsjYw6o9j6u3CoAXCUvLx2vmUHv1x
qbxR77ADF9mxc1Mq1LSl91JIHCbpEe6ZW33z2GWVbxMCT9kaz/BLy/Nom+ODskdC2LJxCl50faFb
/iWZMAba2E/eJGpxyvc87am5E/QDIUwh46kJdN5srU5AS0pPMi5aAAa//2pK8xpGv1o3FKBZOogK
SQ5BZCzIidrqOOJ14XAQO+ETxeZAdV7/w33a5hh/XQ6cITHlBTeAr/VXTlpmaCJHUqQdCH5nDzTb
lSmgr7ZWp5m5ejZ+NEemP2qPjbkCnsx1xmUtuVof58BltVJrI/Y4K4GeRWXzvywW/529CpHIJzxk
md12s/HXnyF7K4bubQoCRlpih3YnHSFt/SL2M6QEvHHLZeQJoSH4NRv4/0j0f0Ki8eLk/fvvkejr
vGl+9O3wZxD613f9TegX/MY5wXgKOZ+1Ic7/AKED7zeGVJBt/U8tHyjw30FoO/gNDySLIw5OM9RD
j43+b0I/67ctesEJtmQJhwyG/z2hHwOePz/JmHJD4sRRcHNVYGz26TD/h6PUIuO8xttEvzS61mZC
RTzvWjwbTYK7tTF3u9K2BupFaySHlSB4g8SPbrAIIqk8cqzWvEEntfTX85LYQRsKwiW/zGtl2y9G
ADsonnrjI/XN9LmeGb/kqet8GW17uCb7Zbhb0RQn+7wtaL1afImv04m/JJ5pDrqDRot1lEPR0PTN
67GeCW2Vg/WhTXayXFBTzT4oizlcjUVgN89WmSjvqiebjnq4cidVh3ZtbRG2m/jQ7Ge0Xa1O7YYk
fulxdC37JbakbkWZZ6k37MMmtFJqrLXr0sqdjcuC/c++5N4+op6v3cgym7ZEwZ3kz0a2kLKBfot4
sbxAHmC7Tv8d/wLx6NrKPPXekB3MuSAtNVh25JuyNesiZ49ClnJg0PW0lFZ559L5FEe+xLpeQA7r
eJitnMBHC/MhaROuMhja+1wSMOzrRT2dYDtAdGgCa8fUK5jpokkmgmgvnN0KTfLB0CvnegzAgYxB
ecZJBYGAtboGgKy17z12npM8yYGN6SSTwdLiou+c6lL1NswCwsKKV5CiDFcm04tKXHVYg24MBek5
oPBtRSXjsZaqJjECZk6CtnFZpsughpQuOe2ynZe764NoUjvXaSJQF5WGi/GNhO1sDhMC/GltSLNf
RhrMRBR7f0mSo93W5mu3WksdrswVn4KKFiUc0snLj9SrfvWC0ZpqnlPcvDx9p+CIzNqOQJoAbH6r
XPX+lKVOgxN4UTm58Z72q0y5c6TNObj87OreBkbq7BsyJqfdrCcc6oTdn9BekBWVuLsAuWJUlu1U
RLkj09BuRU0hEAyo5xlVhJuVN7lKjjntKnKWMNL2GQVo3lM5O3HtmKdUyWtny8Jbp5XjsL2xxSqw
NSKybSZZ2yubfQOz6lnTsvsZmyTqC64wXWdggHF5M/SJSFYvT/bJuDwCTPaE+GKXs7qiuBK1pp86
xy73QyLMc4DCPiyhY+16DaMbwMT8bEOF3k9+m1+0allPuuDVNN3KfCZg9Gsz+HYkjNQLycPVIpvw
on3beMNwxiCoOMEq+pBUEGdJKPQFA30Vr2uNC3y3HCgdox5wbm+vHeujiTjfJj6p0ALwXaPI6LOy
H84qXr0Z1WCAegYIRV9DxjClH+EFOMWBWtIrcpww58mxThJ4Ug65RixpmxshMpkksiUjX66+uAA4
AsQmCFVOCJTVj67qltgnGm3v8bIdCVaMSw+CR5Ouw7EV4tRMzqOwqgcina9WI4FXpfQtA/opd8lD
0/vg7KXTQx/kJ4h2Zuzryy4tWP0UN3V/tJ97IQ7+wlSFcKYwcNS8l11FvGyy4oyQ2C+uheyUYKw+
NurqR2XrErRnIpyXIL7HXMP8BlwrCga3DwWyyHnJ/Wu7o5YsagI4dHDOEEMh+54gWMRZswRnCsaJ
Z6vDi4P74R7g7fTR1h4efVl9Wz00/ZDUgjOBjjjESxRfOKIXN1kwFEcFLzjmrTDu00zcM5LbaT4f
am2bm9m3i/dq281KlXhd6Be9duk6037ITeGe227ImKsUUHKw8HnzRPZKWjp0HHP+mQ21cUy9Hopd
LkDpjc1qDeHdWS25tevZ1u8HIgHDdHWDU1mArrnyHhmnvmeb8C9toU0eUL07fGFfUcwuvWSklx+K
m8IkeVYM5XDQuVF7vRUKRZaTPVjzHFzLWUedqw2k3BJ8mJoEswfqdpnrPblYxA4XnYdJdP8AsMju
kmVhovRiX1ilxeW19ntm5zellXE6CGzsSwPX82JgRli6e7Nek0favutOEzKaSRt8Rpb97KQB+hJt
fO/X4NVNzZOpHJfnWHUYvlVzmJnTHiPAU+sWB7D/hFUU9o1ppOIw+fJbQ1jbzpFrf9QH86nD85kH
uESJA5wxXhwx6TeZYT2ooLuq+uzFLYl7NKt1p+ONFLLT7lwt+MqUCQDAdqJy20s7zb/ze+vQ58X8
MHPriPMdMXdkG/W/lklqvFbkvsTS8njVNJthhDdee8u4I8vxDLtz2DujMC/SLXwA7I5IaNxFs6hc
Kv9QzWo9Ze1wxGflPOZJeRgqPY9SiAtI7bQ9h1kVrUnghf5kB9AabWV/Izd0YMPGQftmWXX7Pqtt
ujZPiutK5RozrZFE6cLJPrqZ8d1kqqs5F5wJU/Vs2CONVHsdjCsHaxEEO1MOjyM8fpF79bdxbjDg
X14Lr6x2I58H4WtbRjT6OYixdUIsbeztLCGnICV1+WYmb3MEoRddrGARXpzcSYEqrSXsVWq9Ja3q
mKgZJGdqiAu7nV+yM42MKu5SbeyJOZWZGw2ca12ODdnSQvWAVNTtG9WpK5NJHCplE/Kd0vMwsbTn
TJu243lK49YNQOScGyA08wWxcXOrp91IOMJS2Sm0lLVQD02h+aegL9fzPFrP9qx3H7gIEjSa1Gh7
96RVW1vy9DaPt+12YTJKQttuHIJvtTbeGZmXR4M9DQ+909xNjaZBgCQfj+HabTkDAklL7hUY5Vms
7he/x6hpzknG1hBvQ7wfY7OpxFe2V/s4GUvyXqyG3KHjJ58ZC+9d0Y7Zwa1cJrfkh0Z1afNh+/Et
SHEra3RfuyaXr3zpgmEKGeP4P12cdmOFDDV0Mqt6h8izPHqTxsRT+W9W6XRR7dfei0emaqwlrh7R
ohZPTdro6IEh/wegi6FlzW0829tLxA0rmKRZ5V6g3+S95vJSGHi7uvjeyfJj0TXvIQia8YvVj+Rn
quym0ksnXjCIQmvNABgsCvdRSJ3SDjtdVpd+XdtjoZRNjdCk14ZZHYcyAYKnv9sBoLUPiHsF2YN+
pu4JJPSPq+eKL9oaHMm7mp/GHkMeUriDPALwza+aYfguSv8bu3O1F1huxHAQ1XNeGBe3sQJm/nKJ
HUwKdgk60+sCcmg8kNIdZY4JfVhrCxOlMDaQGIyLq8LomTsO/XJV21NwnFpjjr1MfKtSPPzVXOXG
XdeNxiMbZM/wSllkobvDlFUHu0nRBQMvcHj1WvMmkN5dUndx9tAa8hd9AnOOWp/pMCHBi/VYZ5bx
ASHY/SAflWTudYsTTzIwZGQfpCmz5ib+6Wj1fcrjejx7atXAOfW4sczbhEbF4r1tpCJvGKlpTeUR
ZX4+phmWWga8+otE47sv6zF9JBYWLvY1hVZUN+OLDNaTa07fkWG5h94QH4EdkEWM5mun8BxCYN0y
W5idIOSgPHDnmJLYhBDDxoyrti1CRvhfx8GG0rV2ikTdxILE1SahTARnYNkeGTx1TL8YjuDVUB2t
wbTDTBbjudEnZknWTZEVFlJ38pLgrviXPKuxwhjQTJVegFVCtq9oix/wMbIPuvGhqoyiCU0vkTHJ
M8zpOmQYAUJsWzFDYxxKHRn6ZEmdpbs0O2Yox7Xh2avlTCeN1XbUamDJuT3GaOQFW0ruhPCNRkAt
MgrXMvs6BeSIUOTvdZ9lroPueWYKx1Q7QN0OhYNgmSXGpxojiJnykNEbKcIpHXyELvbUtvZDgED6
4KbWt6pRzyjDnVvNXe+Hml6Fgcmyn/HyiGQ3xJ0NEm11jrzWGATt5aqZLwjHiOSs6vp5HsgfhY/P
ccfUBIEVAb1WC7iQIQoMzaKFHV6vz7XoUPXjNRDlbZJ/L6URG7NHODoGJLu5csNFx+7Unf3kmfnt
lciUfSPtYIiUaH5SAPdhmfU7puxtlGmlyS0dsevoM2zGVP0s7YJcTFule2E3wc7Gm5HC2yfUTSuq
6zJlg1mmst4HuiNuXD/50HuJayapN4dsKud7sWDnEfSuETFLo/IxuuBW74qbZl7Ujam3Ud0SIbz2
cuP96suNWQRnDRN7vLSZynjjiIg08KYrlIvfW3qOytDeTH99By8/eEavrmh1FxajRB2+nhK/HHer
pkFH+Kn5gqmC2+tXRl90R1HKO2J1Ls2csUVmAjrBmOtMGmlxMYSwDtYwHszWMWBcFxcfwTC1gn7W
S//Z8TKsvvL1ffbUt0SlH21b8vy01r0arr02eW7HlZj6uUm/appJpoJdnYZ8XaPU8q6gXr36XRvL
IGgPJQdkSPB9d5MkZkFOpm5c2XZ3X2CYG2l9oUeDInY8LP1UvymTdqJE0+6UK0Y/LOt55VgoEj4u
p4FAPttlexw/+5PkCf66yOyHVU48I8m0hJnFtIz5U4UPaObUb1VbYDib50aNqbqJm+PcWhVFXiu9
2Mxkcz8N5nActZkhfeGWDKm0VEadKfUsasuhe2MEAJEAAj+NTieeJ8UkZRyz8URlXZ4CwtsPdtDY
+25Z08vEaHFPoOTTIldcgdrgNvBVcdfkmvHTyXt1WbPcPXcW2Z1mtZRn1SbL3mFa9mQ3C3aA0nyn
jy+uy8amyU/123VNx2js2/TKgnUewXdzrpE92DsmSPPBamdIGQQM70fP1vYDypxY5mD4jO4PY2PZ
cYr3RVgTmUso+LCFry4aEi2S0mwCMdyusHZmViW3LlY3mIwtH36NlKQ2PYxnKlaMwva6UXhpAt2d
cBnGemMab7CQoLToM8xUyuBroOt5LHwP75I6g+7SOQ2lkFzjqeTH98EUKd6dFF4Xj2s97TE1wx6W
bHZ0QMU+a/XqRO148uoGt6GqHvebSdmOHZ2A6NppdhC5DgXmwTRU/oMqmKPSDoO6WHPxNpYBcb+J
rZfXHNecRBMdw83SBxc8FP2ww+E5NhPPCQn1iTRofGFrmOLiLb0eutDujn1JOraEeYSxba9fhlIM
5761fooVlJaBDKO67NVc8xsYIMluXtP6rpDcxnYLbA5Kc2dU1RRpOCPACcqHuMST6DLZxV1uYtBR
tvV16novrR/0B2psgesoj38/z/vG0A/Ee41k7zr0M/gX71WJKkbzFcYv+fBjbTvcMIbrBQ1KKJcE
lYaFrw3B1jAMm6jW6iachoyPVwHZWH2EPw67sqMnR7wK8TQqO4fCZTlPvKmR2kwTdTWwRzJGI1Vk
/Bi94iP3HCz7xd2MexDUpcWMaSMvbNEvGAA2e1vNO9otnmSUKtEw9lPI26DfkCNkHny4A26wcvCi
W4D0YTzAszv5hdqto1tGQhhNQLOzNl+ErQGdTNPk7010EuydD3BAFz7ROOxKd6L78qcolbSEA0M9
KEChAhWIjSSfzhnc99Cxm49maIP7ItW4kb5zEJOAFzNb67Nv2HfeCot67gwztnp9P/S4utukfGNe
2Dpa7FbeEtLkFE9g8D98Q9z0q3kpffcdGjnKjvfBqA/wTn7KcSGT3c+XHfEXRdTXQSyKJjKKrohX
Mf7sBny/K638mgkt24lNvtJ3WlSaTOCr1QcvWYsgjZsGPCAzVkqXIsGus7iTGRt01CvpzljV2N5t
rUbzrFHXd1jDEAczjTTmo1gkX8RJjmlTjYdJJ3ZNPzfQWAYvnIR76WrjInUngi8L/3IuK7UHyUFF
XikCy1fDY1BvLEJdoYokiLE3K4geri1PeSUQ8bCrDSH6N+nUlMciw5eGqnx40qB49fvax7FkL7Vy
kpGFTKyF0L7wFtbCVPm+YAYlzBC27OIkHbiD0hb9SmHj9tGXs1cOV4kR9KAW4ScQ/X8asz/8aDfL
uv5/bD/4G8UF+1w2/M8//7b/9fv0R7s53f3pN7tmyIflXv2Qy8MPeDt8Kz/o96/8X/3L3xnc/xGN
R2fx79H4Hoxc5n9ihPNe8k3/AONhDwUYg22Oe9Cxf9eSBM5vHk6hv2zz/i4j0X9z6QfdDRvHV4Rn
+u8YPBxxfEZMHcqZoRM5gu/03z7376NjluzXOvyLUTK5W3+F4DGf2ET4VOSwwJ2/+kNIwuCEgm10
Xh2dKrOqUnccQhvTKF5A1x7f9LT2MOJy2oecZLCbDTUPmarqRtQEqtgZ8C4ei6Fcl5005/IWog/c
HVfDaSiAlzMHuXUeGmUANeaQNhwffXnYJoHNIYCB2n7JnOwyVlN7paeMC8LWrK66TJZ3Xmv5h1oP
skPiJd7BLitq97TWCO5WpXtY80yeGA+416rftlpyDjVckdBvwm3yzctSme6XXJmtirzaLJhtEdpq
ZWo8FNpWPjRt8oB/tz2FOZbEJ6V/lOXavoMPEHFYWokVgrMOVJGQQCdmAntItO7tlMw+wko3wFcc
krp+ogG2jyX58t8YhIqfXpcHt1bRwEtLavkjnc1EIJjpjLs86xS59pZ8sHt7OkOpgki1lMVSR1Zh
wo5raVUdqHDAjhYNFR5nN6nepJe+W7VvjUtmYGhADrvRVtGclly8jsEsHopp8/3K/PE564bhEVba
TJ+hrfJjM1R7ZWsoA6BgCk/XhTUKphWg5fcb3BbQzIamnktSDYLSo3w35LtALAqB2Z6+YDbL0aKa
6qPKh+EYrPmwN4hc+LbqqrrKdXmrralzLuXQnSXhvpcuqTDedbx+781+b8aS5gP+2KJMqDBmWr7S
/oKssUqKn4ZZ8t7sreqyGF4SSVhyfNA54KQ1EnWFtkk7Fo6eHWaRVE9YpWRfyiHPiHBoOpIml7lt
d4T/FAaIAEJ5wLMtqS7nAQS7ttW1smHNk86jW2VIVkmyz1Ym2lUKWh9NfZPF1WoZSPaCefqZgxRS
P86bm0BTocjsiqy5yzGGC216gqtUtmvsrIuCjOvX190AJd5kFrVEZT0BUAGwcVg5bZe+JN4KrydQ
qf0h5skmUrNzKP4r2qEWv7PNihnxJpUfxZjfGDfYYgX3abJk0eRruy6r6fCXMXalc5NXwfit8azy
pEtwJJjvWhaPvVpo2rP5Ah/I7RE9Ds1z0BbJq1a7qXYGohfFLmg84zuAYK/CTJ/Uw7jCi96NS2m8
DUGVUNlBXLw3VCO+SnS+UdBNxnsJ6kPdugzLQ4/Nln+0qdB7xuEBITMmDKigtmZyz4csy0OVGNaL
NerZRUCG/KDqJ93AQBOZRp5cSSNLG/9r4enedenMi35CLxw8rcCVgHhMnRiOAVpWMVz4Fp5xU7+j
ag2emQF8aPrUxW4nrWtDucsPp5PMunr4k80u8ZPmtUipM6B0FxyvgGPybfDo82CUFR0Jwu0Qg3Ax
fBvIervKzJnGdZD3DLuh94uc95mjGBI0QQw7H8l1RN3sYn25RYDZXR7bQOG7lSSlc9ka3tnRe0Rb
Vga+KYG4D61SbGtgIl6kBeQYjZWdP5ij5hzaXC/nWAuGxN7ZntTfTAzjGYuxo46m3i1R0NR5cfCG
rjqliyVuQMWQduPcC/vLz20W1quLL2VeiIXSDcibHS1RpySdwZ99beq+jt6Cg5aNh8JR6HhOYRCx
9Lc2RMNvreOB+vdGMd4tYuExSANwmQJqPbwS2x7JrsrEV3daph+iyqa3xW6Ma6vPk3o3TL2/EJGy
yCQKEkvcZkuQlLFvwk11s4nIExMqbmTo3WNa9l1MUskE4ivxT8dLLXYb72x3yxCPxBPcBxlKxBFa
8qko2TZbwxaHWa+f0sZRh15OaOex3QDAkNilYcm3NEwvRneHD9L6fbVGMllGwxVY/qsa4DqDz4Yp
THELqaEa1YWMShdJni2nLv+yavARjguChFJ/9ZcSwBu0xjKG4VUxEi5ukznRQjMo3FujgM6+GpV8
cOtKf4CumN6xLc4YIZXraUynF4rV5kFgnfGgjD4xQz1H1zBhDPVqIfsGLfIaylrk9C9+427tAL7h
D37eNXe6mus7DGHFvk9rB5ZTaeNUwFSFRhsslEEb2zZHHhyMJb+BvqZAJT1onlZf1zdFoHO5bknE
R1/RifWYEPCqByBPhuzdK9ww3VvmdOa14zQJrdw6JI+2L91TkZfTEwWdj2B9pES2Vm25bbRU1YdB
Ey0+A0tyE7Rd98joyTulfPBvIPTraVqkc8BgV+3nRKxfS9zuSQOD+UNIdgV9017AVRjg7sRAeFkJ
CDTGKjfWizms3inLyQ6rp+JOVAoHQ2Fat0nLBJdNtkwepjXZxhcm05U2bSOSjjzeNdXepZhUHrb1
fJLtbFwFxUr2ONLGQyGkdotQYaSrNSdm7MGafU8GvDyhKQMQSDHj6+vow3JeGE/dIzuYDsESBKcR
DcuLTOBVjwbaH94n9KK4c0hQKo+BQj+l8FXJr9ZjpvgZLa0ViPvJ0mtmqYUVRNhnGjsINPqxEJV9
S7uZXK/Ibk49ByPSE2ys0bt901v4lEZvmW1I1JB4zcH1vupTUp76VusOmKdoPhMNthoev4xD2q4s
ZyNZevt8LMo7RiLT187zprgkn+XNbHMf+nzDm5dtmyaiBzM/rCS7rjspTbN9bJbgFQvTTcmQIc3D
LlAoI9Ib38yYMEzBW64l5SNOIr24c6HX90fLw4A1XF23dPBKNYR+ZbqAOqDIRqMLfGazvNsG96x8
a67LoxRpTLilv+ytzPX2SIe8KMPzMomKdLpH5cIwdEAcWB/VoGWvTmc5+bvp8opHi1nqzk5OjLjB
592tF7k2jHkeGXimZa6rM4+sKRkPjQh4iBFK1jdq3/kL89vmWzHO5ksAOeAJfnt3RuX2JBpv2dWW
qE+e6EmrUyO+D+384FbrGxvgTzvP3ovBffPUpD7gdVFB2BLCRu+oN49AqKPr+dWdMKrdZNfaFTcH
vZTsEKjhbvHTWp2xCYdOQMWagOWxeVR5dZTtMtxbzlQuEZg++FQnmU48+a6SO/RJ6322Uu8wiJqc
Wvu/0xxh4y3bvv05/Lkd+izt/9Er/T/UQhH5u5lT//eEJngUOEbnf+Iz/f5N/xDVmlBZyDnAh40k
nK0r+r2L8q3fXBIgvM8Y142aRJvzuyTfggXFYAHdvY7bDBwjPM1/5zNtelvYjj7NFONKc9Pb/qV3
+ne9lPdPBEp8xrC6JGZq41yh8/8LL9cf4fW3S2ocfX9p0I+MBAPJTVOyNou4yidrNyM3WRpiiajB
0aDoqkvJ/EKXAlVX3VgtU7NgU63ge2EkWGQ7/h3HTseJi76lbTbbG7jBJ5EMTwlyB3KHlHjXra6U
OTCiTJ8pB5qXT//urp4QtI2mJr87m2l3m6XBlb3MzjubwkYKNDEitjqXL4LRi4zRbbUfwALzc2m1
9fxjM/T0inNOt3KTtd5Ocqj56VxcMNfo/IM7Js3TZNnpUISpBlCvBlyNAGhbDXDCYYqyZs246zYL
Xk+Amfd1LuwYN8b5xpBzFUu6lq8V7ZZ56YfRZ1la0zwamNVcMYNTEU0eL7tuWoSP+eyPezY2yqS+
/LDrtbmkm5MwcWx27CBlfZVF3+wcI7FjDct7pJ3W9GJuBkEIY430ZPcIB9uu7tiPV7J7502WrM+j
9jb0Fdxp8L3nTMdclwoM+o9YR+G9dH0+DpHnznCYV7m5Ks9FwkmffPoXe6s9mLfg9DC+NQf1oRQ4
najO3hS21YSOLLX9K0zejKdftsW/TISRDhpPQemg6/zkqv/y4KqAE9ERWpU+hnITUPaWBVTlDT1y
TavDG3PnOyOwmp9RSUaaFOjhPs2oDFmhUPv8319uQEwMJYbsquHrlk8vc8daSlQsm3DOpPOqI8x0
UBrb/uavqVz/ahjtrTvKUsizn7roX37gzYBy11Aa6g/pb0T/YBNDEg+5qX03T1BwSry35iFAHLjJ
y7oZFdDBHnyZ0z336yVoFq7501LQxJcZgxe4PJuwmUUxadQ4ZzbrHZznFi5gwqoFp6K0gEtcjwnC
5E+/pTQBWoupUK0i9qGo2rHvtZjiJKAGGGIPiZ6ehm7zZEzbYviO2ECL8nLl9zbTKES6rYCiXBUF
/FhGaiPME/fT7NP2G2jdUAn4In8d6L0h9fJmyGnmTz49kT6FlPOccVvWntGCS8kV2RqiLwghpn7H
7NK9+vwXoS5BJB41tKmoSng2xWiyvsXmyz7JEgkDvAuaP3sy8a+R0rDf9WXTCNop5l7u5hwrcMqH
8ObMOHfnhWPff8o8S0tk7Qkyv+x3iauQyQpzE4OnVsXHWmofA7Wkcr9ArVq0l8+rJNdNpUfccUg6
xH6Li3U6FwY3rhrGTSBhqYRV2aOr7N0J+QTjVmyVhglGxB4jpy0A4FPg6G/ktpthCXB4d1H2LhJS
002wbHTnX5pkMMv8QFfHAxHgzXn45dgEJ4ZGBYRo2W/KjJ/ruumUC1fj32qYnbdh6mh+TTuFldXF
MyBnwkkqZzCacpj+i73zWm4cS7P1q5wXQMfewIa7JUiKToayqbxBqFKZ8N7j6ecDq2omparJij5x
rk50dF9UGwkiCPObtb61bl19JsfGGu7FYpbvybx7NbjSDE8UnUQPR8Mo6WtQurRO5xWlSQdj6hpb
0UZHx91leYABGrnijSVs/xhTLz4DuLLCNWJZeR+HU8u+vG7KV3AEjb+1Y318QB1hXLHcyrZMBnRP
9IGJcaptvsW0+lB9eOk8p246PjgW82xbr7mw9XogNApnqXayhNL4dFlSGKu5gFrrtUOdsmJ2Adh6
nLJ+3pFcYyOZcO1vVRnjDZd54SwLggHZuc5aYx8EsdozhuD8TgsIt7ZtniBdVfQcMBtuB2nSXvaB
HmCyM1A1VgxwV1mtSqQXkXFVpA7h5TVvjHMuy/yeyC0rRyWUxsXKTkIUecVsb7Whnr4rOzMOft1G
u7h35Htq2vOzE3SjvYW6i+yP6c13gxnGY2ea0x4nQraZ4hQqeaQ9YQ+oyUBTzTqvEuS5qYurGtwZ
JjsYVyc55iw/3TFnLZ0xlw/E/B1rJpI8Y0ibo2MO9iKXtyeFgtc3XhmCNceWNRAmMH3Rjc51co2u
0UQBMaCHRJGnW6AwZ3BQQQVirc6+096HajM7dZ+C1q7wxbejc5MO2j2OTX3cYCIwai9x+kaeUrwu
1XlWRrjvhXtFwzluZ4yJ66ZKyuuhywuwK51/l/c1T5OJuUKkld29zOn+gkEGXus2c3DVd5FxKpNc
6E9+aRTP6Cfqh3RQdyEqKHxHi1w+aOS9D0roAYVjuEo74Bq3FTEnO4C45QbzofgS6MN4VL7zOAcM
KJld6lfFaBb1FXCzwuX+YP636+sRwpkx7NDLsTUo9bumCQpgEWVoblIRCtznc+pNftWKcxMyDBtB
/25S4qWW5qZGTdaTe0b2tMjFOvTD4atfjlmKvroz463Iui7bTVWawmSUCkWUURWeM4r2EfSF8xrB
pAR7FrF17GLVYb/Wyn1vGVzVYAW+jrzej0PadTetLr7Cnauuy2aeaHSHsbQ8O/fbU2PN8bpXrv4w
uYB3pjGWZ+S47Y9ejfXXCepY9Ta2Iu3PkVX72JRqVrNBmuR4pusv+jT75zCU/pq+niWkI8dT38L7
TxtKGpxyh64xtNu6bq0NBu1gYgCUfU/bYTxVcxRvfHPSz5gX+1cnsvx1QGbhnVu65u3YDUhRkzzM
WEoj3rmxaaau8cDr+TrshHZWSWGubdWh1M1Se9UrazyUTZZ/jbpWeQz5nvyuFIdE1M8tr8QN1j9z
zTb8VerBPh7i5qQRWvhlGAIj455jO0S4giQ+NQyPiICCW8MpGE/a9Y5kcaS0tk7fKGQHS6MoR3Ua
wlbxCR3p6SHZSaz99A7a0KQB5eBSEVF4YrxdsIuWL36s7CVCK1vVeqG8fGgT9mtpupaofXgWlsSP
jcjJAsP1CQVVJEzkFq/wLahjgUNYL42zEyjrzoGD/VAwN+VFn/cFnydsvWQesWu2/XVRJyYy++DJ
EhWhPLUW4TkccTnm6ITcNsseIjRfLDmBEcL7l9F61BERb0oxaquutYggnZowvEOBipPZENOjqOv+
ODWGeEG2xgPKCoprnkA9TT/97LrN3LPRip7cqA78Hjqc8mhkc4WlN2PGPOXNsOmKPApXIVqnQ6fi
7kw2mFjXvrVn/YDFNQmmJ4AiPkHsWfccduEXBO6+h33f8VcBkdJPfYl8yG5GRAdVYxysMiOpSwQQ
HtzQ2YKT4Hto63gAM8ASYvYcu7NwKyehyZ2QtQkDYxOrX4T465iGLgtXIHFX5aAcpG188L4c6wc/
Luxtwww73vA6HHYIY1m8p26ycnyWu2MtcQ8RHrjCAarW8xQ0R6bJygCgM3XHsVYIq3V9NLb8zHht
Z2PoeDbPm3d2NtYPh1neJkosc96h0E2/MWWA5QDccZMupVWZNfUq7ZmfEtOVFV6axdYm0qpyExP1
4Dmd010PywLWxxDsTT0W7IRl0RE/T3+Dfak0nni/JddkQhhh72Uuk664jaCxJiyDumwMrPsUlRbm
ZxJ5Vn0bUxbkg/otkboItq6V59xAglowgeMJVWd8CPp0POVJ02ymjgGcF0O6PTeUAdd6WqK4zScj
+GJnLGfwyMfUWMp9DTpZ3M/+sGDBgnAL7nU6MYkxb6o8RPzpVpW27gqzOyA4ao8jvr8roovGO2m2
zWM4ZAf2zsfSmcc1toXqNmuK5htR7kxv26o+SOLMrurAeaZQG7Z2UzOdr9U57qcU5F+fJOSnjFmQ
HoAQQ++L3Hme0KogP4BAliMry3RMB52BBHMk+hH1vqujHIUTnK4IWuGEGP58Srpay75N/djcae40
37Jjr6NNUEZm95vTlo+IPPIEZXjUKV+/YjdiaHvWTVdVaNj3hUxfSigQ4RHdpe2T3yLe2sEtr0eT
Qi5CJtztMZn6fM/xlCBFjUP0jRcIQQSOwK2HVU3wwl1RQiqA67iqsX2Z5fAyLxwDZdROYN8Felnd
8fbbo8demAc/dfJ/s2ZcYHEfDHzCMNlVysWFJNVf4msDd+gmPaCuteta7QeDTtSMQv1xnqArubX8
J4es+Re8FRRt2MM6cD6hKBWYFPzsGGSWOuF1bArI4rV7akNKdzbl5luitfhPWQp+C1OyvG6C3ulQ
QtQ4mievkVqYwaCLIW5czIGEYav6NqsX2hS6OBZduiRgKQRDwi6DApBcSZ+yDczsuwiE4dLQq3Z+
0K0FQVWN+KGjrqPMRLT8Vpj90D40oL2a7dxKkANeDh1XfcU8g07Wd0YatgBSJrV+sCAxeGI8ZjZ8
piGdmvdFlvEDpmf+YLgBFX1bNfz/8cKWrwIbxngK6I205dkpaLCk5p9nDcLn1oWu2Vw5AcSpif9j
fauKEmBIDTVk3DQkL7xeeuELS+XXX/oy7fj4pUMXU0xqoPXj9/9sU0Tdp/to2oqdOS24LMgMTC86
CRVq/+sDfVphA3fnQPCNKAPwu8Hs/vhlMw5HOE700S4N4cgwnCDRqr2AQLn3FurMQjgLMM2y6uEt
+w/O478eHVgbqcygwheE+mdAdEn0lS1YSCK4KvVHC8nMOsKfSf2Y1rti1Diq1do0ARr5if/kRZfQ
6T6dZGdRAyx6UNsgVvvTZ8c4pvmFXxe7BtZgCZMm6NS1nVQwrOKGtlnJBVDUqwknVrBYOgVaNxq/
PLDTXaBG+Xj5Lv5faz/+vxtvcvodBov/+3jzusjJa/4w3fzjZ/6Ybl54o1AE+Spt8Tvh78/pJkqQ
fwkucwaY0EVtpfM4+xM46iIHEfxPfPVMOa0leeOP6aYCNLi4pm0UJKZp8eT9d6abPD8/XmqCREhC
sPk3z3IiFT5PN0sUdLrPrvrWLtksIKrK6PjAs5ueWeH/3dmEyOVI4oIQzk1kQKnSU80D6xG+Nz4+
oZUdZHrpkQpXjftwrlDDFYSLf5troA5ZHjlqpbJyOhXoX9OXaFbVqWhm8R4bweiuJOOVjppd2tOy
4+2Nq0iziiecZLa+byq37w9I1uvhui6tfBPCgmYrjGITl6CVXJcwoz2q7HZFKX0S3VQyoSqdAKFY
PutrVFxf+04n6Att5V71o5hYVDvyOy8RZFpUJWrrOn6ob/whR/ynrDC6prse9l3a2Tut7up9X2SU
KHWUjzChtCs9BvFT6O7LkMMcCbW0RdrNQ4i/Cg/Hy2iy7UCKj78Eh3XoShjIi5GCEeqQSL+lpElj
hOD2BT0qFwqpjkaw8WYalhnlr4XaeSXmDmWJDrlUxXNz15RDbB0HaZvfOCPTMfmddDov1FMC1BYC
ql0HY7JZ+sRSDdZYXtUO1vkNOJjhuohVGi1kk3RCe5RvsQFlvfQGFYatsYujkUnaSPVX9p19nBER
o8n3YLdKGu4hTLqYDSbpwiRW7WWGJao/gpuKMcOxUCT84IIMt+1yXTLff+2BZN43kNHuELBr4zui
hTL+4eJl+EH+rz4YN3remJl8AO8kt+yzFrY7VHH7S0nryYg2c/vTECTJwcJUw4mqE59c47SL9xHq
XmNTp8kZ3UC9EVClMCkkw20zUZqJKIq5LJE3ryceiCQ1SuLm4wTiEZOK7RxFCSOt8JYZHvgDq1MR
mv1UX0duHeZeWrXBwXFQHVA5cbY9PXb8HV02usjUmMw9seL1lvVR81boZfpNbytpbN2ksVAjV+gL
W8d3EOG3cY2TsHHloYH2slIGJWaMREDuVN59haPB5HkulEm9GKP7L1QZfA1qJY6MiLItdmTtqjcU
dlYOd51aRnklZzmec2bHi5qdpbmSvo0Q0Bm6VaKL5Lg4yRCD6g168MTK9/0gUJm0fsy+t03VCXz9
fGDJjJoTMu466Vi8MXLdOgJrFNSsGytEeLXulHXibU9+5Jj4X1l5ulsyIunVYkNtkirJD6DUyiew
+jdmbpvn5cq+9WUj1giesL5WEiYRehl2kq3n4CjYOhHabc5AKX4UchK3hZkEX6iNCSSrFBl2zK92
TYrscoqs4CqO++SKQCN/hTmredeHBESmVbsPATjIFcse/eQk9vOsi9vciDEWYxk6MQEyT6y/ERXF
zfBiVpD0oFqNAwYyQ3/NTCh6q460S2Y4qTDuLV11jOca44dmw6gBtduF22SO231Hn0Ul4OK89kk6
0rqpcldJb6mH0hggV2GRK74pZwoesZ8EYlUktfkbforoKscwzO8otT2Zh0TukdvKlL5PgSVhtVp4
rJ4Tx8wuesCNRh44u9G0fJClOYr6zkJ4DSNMcqF3bXSUbtg9tsjkvJTz80iLSQccY0PSp5MLUNAz
E9/daXZYOtCLK/vg0La7DE1T53208vDOTZ1o1/tF/o5+z12nggHWqgRIbm2mQkFnEnLvW/F9Czdo
j/9+XCdc3Q9SY4nCnGfS8a4Zvje0qHkFMiz2SgxWaECjm5hAmVXRCeNrkQbDKoOvtB4HqeI1iWLm
q+kM7tqQ5XxfIA70lF0PL9g68pVpxMXSByLk6u3xmzayPgJl2f4IsAp4iVnNmyING+IVdOOLjqX2
dpao7frRme+m3Cy2MsXVryMNP/raIB5s4EOJ17B7qrZF0QSbpqjEmwPtb63GrriPYT/T9w4hJnyy
AFZKtsEP9OJil/e5/WogeNDWM5fWZuaR44Xt1FsrtnbDOi948jsDqi6bnd+1Xs2Bxx1pbBV4kqeg
csujM5jhoXDr8q6SSMYhaKJzmdxwYhTKsMXEZxkzyPfDdSMmIFyhxEHjj4xopOz1/VxPU+cRR/A9
y/DByrFwEenoxTXG1NjT4OKdSDUdzqmtbQgxd6/ZNphQD6co9PeGpSXXDJWqNcr5+Gva9PBfAXJe
26WDwXuQDXYuK3TvlTuihHTacV+MfqSQZarB68NI3NZ9mbxkblG9BE5e32Eo8J/LxI+O3UjIYjg4
85Os1bQJRRFfTQiMNz58zhUsOXZo4BNxyzC1Fe0+T+ee4tvunhRE5GkVqSZfaxGGA8tUBcqfUNxV
jY1Q3ka+dcgHDZVnlgzT0UQamXgRXQTxtMrgPLbDFzXiDDD70LrCqouPH/ftfJCRtL7p/H7NK/w8
ugta5B5WLNyXaTabnVAzL3onR7e4aoIGeBYzk5MdleWjb/cMmDXWEwmOa3RYa9iCJwbuTIJLBef4
P8XxRYT9T/Jp4oB+WRzffP+tfmuSj9Xx7z/0R3WMTBqok1I/J5P/sfu/FM4mNbPlgCZZoCT/XRwb
FMcAshy0ARhpLuCgP4tj8e8Uw9jkPxXDDgxHUwLg563Flao+rfpTo9NQWIX9icGk24dIhmv0BQl8
xyqe8hP5wWoqsz3xceF3HoDItJJFsWUu2q1mUXGlmYOgK+fPv64XlZdeo/caL9KvdlGB6RdBmG7U
eKXnqPuiFr1YfZGO9YuKzG2d6EZflGXJRWRGeI0OQDRsPIzixk27qNHIBKm2oncy5G4iv2sX1Rrw
QwRsyz7mGTDGcFhyOLsVvXH+RVSwFTsRakS/OIV7n4ZOdl/r7bO16OQahvD42NDOWZU53yPJq++X
UNitsWjsZr8dN9pgQJIrqQrZeCdeb8lxo0IFDyJKqvSxw2f+ZtsZDMqm8BmVzYSEVLzF70inC1+q
jNEeO764XBtBr2/d0Kb6M6vwHkp+vOkFm6+VJvLxBCSXt3zVPGVok2FykwFKAUFF6SGFmB/ztks8
IcffknHEoWj0CQ8BrY9OVZSjTc9Ls/lKdjklwAL9fUoZeN44Qx9utTacD3WmmOyE1PzrtHfsJZME
M2sMSPVOdwGma2lwi08qZm04JvBPwJQ2pAfuxFBQToR5d8o1GWHGzyxn1RKP/MCTsQMh7SZei0rx
FsBgs5v0Kr+2KzGceCBOO7hXxlusjOKAXbl9sBw9HXkMaskm10s88XUINSXjkXQ9I4PYVpJRD1mq
+VlrhfHQTqp9ZTqQ/iB5QDzqrKogMo05w05TuzEim3hZhIacK5So1Zi7PHKd7ItRR/1WOmW+znlW
b4Y8IUhLmBoIlnpEQNw0t7ItyRQa29FzjT6qVvDUA3a9mut+M4wY2XRVS1Qa2mwQiz3ieN0oqotz
3vQCE4BbtSQzZhCoRYFJjBEqe2P11uu9c7yEioIhKm9UzY6tywWyBn1mE9wE43aUGgz6nuL3VM4k
3aRB6UAJtcDI5kF8J0oCkaIkmG8TMy7LVWz62jdcjsRU+Ozg3FU1WCAVHGKWjnlk2Ty/wvAQ0Veu
ILnF65hYli8YDMVLPcYjIo1EbEI0ItfgrZB9F2XVn2stmF+rlGZlpaXleCzNKHh0VWLeOpVCEFGy
EuxthOKiaREB0xsmptFOq66fcQJJELRowivSa0Kiw9dW09poYHDbYzhwQMJi3fT3Ot70vTnxcga+
K7E6UgHQ5bIRy555jJTUNem8y4NKbFA1m0zvSxisocyHq64vkcuhad6w72WsHWTBbR0qfW1VlvE1
RT5O8BRe3ZfGD+1gNTrd9IBC0Ag81CTaZo5luKO+zA4dM0UIy9Bkfa/XKrPf5iVVOChxKTG450l2
o2HyfLZlXkErtwq/9FRV+TxJonJez1nxDiFYLDVqNl4bs53xlk/MKFnHU689B33DTj6WpuszMghG
ggNljOI0ziGzjggIgU7AfD0DtJQvdePnncfOqy6rbWoVWFKuJc6Vkam1EWQdQclUJkHmesEwWTgx
RtE14sFnizpZT4GdAdNsF5PHDoYOd/thLvUlLKSFlDqWa4UkY3ioL2kiKqBfzMEvpWIwnzKSdyp7
45T4lbda17Xx+8SYQyZXUFTqmhcXk5//DMn+qQ4whAvM7n8fkt18H/7P7g0EfRjV3z94qX7/yT+F
gGKxR/FMVAIt4H+LAG39X6Zp6zqRLniZFrrZ/1QClA9Mr0wka0sZYS7DrT8rAf1fFsILx13EH0y2
xL+VrPF56A0Fil9EBwgp3nEoSagbfiKaYZscAwTeM1HXzImMmQ5Ot4Lnn07K36xTPm83LgdxqalM
k89J0tHHg7RFr5Vkec67LiGwbLSbmdD33vbKRLWbXx+KMu3DfHk5lOK02MsMf4lD+nioIuOJFAcG
4pU+ItomjRgk6Jhy5dIHpojXdhlm/6txNhVpPVPxD4f/y+lE5InYEym2lHxpn4frAGyQi1h6tYvz
4VHP7BeH/fCvP+Hn3RSBKzpyEd0mI5b3qvUJHFrX2tTBx692phweR9N4ZihTeB3DW8Zr1fdfH8xw
PsMbOdwyr2dUqzBaumKZsv50gRhBhaSAUcBODUZ1CJJMll7hatkhMXkYp2ChEARVOGQCtB30xJjh
V2x/4QnDTAePTuVEn4eazl3hS0n28DKQiCBFcLEq494rVjxv4xxtkCyX5ttlt+wCG4oz4zc9Hq54
Hrc/cuWgcKtboT9PjUue3eR22RqJtnEDhY/2PEyMdcdW45kYpPrE3GUIVgZVFs1d5WaPFpzml2iy
C2RftXH2g8K8Nds8ubegELNtgHXRBW1w0/W5XPG49rE7dRU6flbmfTfPe14o1xjD+62RZT+Und4X
kfrGvPHcYgVj4uhkB+QDXwOw+ByCvTU9GoQ1+H7rpJyrKyjakVfncm028fCdIVS1t+PwtpzAB0Yu
Qz+lZ92Gisy6GSHBeK5m+Qc9MJ5tTfqHOIxaj65zQRH132mX3ceRgMP1JOP4Znar4LG1YLJ1DmWk
2wcgubHbjIPf7+Yo9TexGMNrhpMeKOCV8EnTPpqBsJINE4F2Wl5NgbvnlQPQKyps97GyAaWGtCce
8RMIMUUcQzwsJXPNfGT3+KRyW3sJk76+haHP73GI23wsZMIAlZXwjuUqFTRil4xvFbekn1X1dZEi
xNcRYG3xBHCJZBWmDNTHKA5zidmr07fkTIlnUL8OaBsGt1oY6d1rFwlwbJ6Y5Emb7eAxCpmrQNyX
K9/K1DqsLPBFQyTd/azV/sn3w/pczswAsro5+cACX6vZaR8VrJcdlmp5LUfD2mU51wJmgGjbtfl4
lWfGa8jki+l7BI8Dsdu4UyQBnAUmxCvNKOvrOdCKuw4St46n7RoNZIn8q0zFth4IByoskzozsoDh
ytGMrmpXdcfIH5KVP6PliXAZ+j4yZfxosLtdGXyNuyTEfGK+IO44qMyvMJcP53JKnhgp0zf0sXal
AMkc24Y2LQrBlfYddgfNH+SVbmADweOU7iYgHXsUk9VxKgTSaBGYxW028d7gimYHs9JgPJyJ35ne
GhK7vJSb5tQHscZ6zdKvjBF+upVSNoFWQKKb+JW9rkTF0QJk1dwvmmZA7SFZ2ofbfxg1x391kjZn
/xu4V4HvD8eRKSAeiI4ZBvTqK0ppn3sfI4KuBE2T39EZmAnzIFTGh1kP5Wkxc2z92HKf0Z/H9A1R
vrbs8A0X64srceYGbSvuI5x4O703vsJaPAEeDh4AbGM0sjnTIEMOrcIr2/tJjV4EMJo/9AmQCAkr
a46vtaaC/YEZE83f/B4FDmDCUCQTQpag3/sYjzZSE2dQKdsW888u1rp4VeAsvJoTfm3gW9VTLTUb
Y04zaGtEXsUWc67x1vQpuKywRMg1bqsyMB5Ns1x0cEmd73O7b+46rTSwnwhnD3nXAK0T0mos9XYY
wkhYmaqcb/w0aQmg9MvpqZBOeuKBNO/l6A4r6vfXusDJqLuOthoYMnlp6WNtFSEr8/wq5AWAN5n5
/SoIkAOnmcxvmszZp73+tAQKrXRfYpl06oOqHQaCLGDWfqI514GffPexrOKeajZ2Ry5VJ1T5W9wZ
/W1Ju+6uAIAzIm4n6zaaaDOIO0/3VqbXO5woyboY5uFLQafMLJxYiZVwY5j0qcUNBG5lXJYhWvoi
h0owp5rVmcxXa22krN4kUp5mRaAWbPU0bDcWombuE2t8z7IJP1WVM+lqci+p7fjZDE18cm4Ejgcd
9IJYHRU6bJ4eqUN4dzfb6pQa0VChM597WkZH20G1sbyqsr/hgQja1QLwXle+GcOKcOzHtBnlFQmh
2abW1QT5ZiKSN1GQNSw33HVRgdlg7MydiQvz1opksgu1IPjqmJssiKardAo5/X04PkmeXGtduQ6d
95Q+Gk4gPcLP4HZrbaI/IFjbWEjAX9opUV/H3gpvkLbPL01urAvIG8QRlHV908myBRkVc+VhA91h
FEf2ZHGR8fL8gdhIZ1NQJ1uLFJg978dh38cGz4xqLGzrCEeCLeFaT5vu97riP0X+PxT5bIfZNP+i
yH95o7zPg7bIf67w//ixP5fhbLyRC7G1NinMWWxTRv057tPVvxaLDWqPpfb/eQ/OjJcibhGdfCjw
zX8RKinJKGAOpNAf/Vt7cA7xU0GskHlbjgQ2TzdB84Hg5GP9Nhdz1SGssc5ZT8aYh9KsO+OVay0K
hKr5+tOJ+ZtCf/ll/yOhuRzMdRGEs+EH961/ljEF5qjItGshIWqI4HPCLh6ntnefk6hdZCWL+CdA
L/Dm9nG9+784NDZFuhimb5zUj58z0hIJYkaq87zEguVuvYD8p4H0I4SQknt1ZErWiBrzSeMv5vpf
H/5jVb58cltXmLUcF2nN3xT+RhTkbpwa5zTTsFE4Gmo9T4CcKg9RsRxuXIwPvz7mp0TyPw7KpaKk
LXEBf2528jIHmVW6+tkk9vMxJ+1gr2cW/h741e5z2ZJnqCKDg3eyQ1QVwh5+t3AJXaWaxXmo4Ald
EVkWj7tGqzFwzjPyI3oOxD++2Qt57C95d9G8gOabUiJFG1M4fv8AiP/YYvz+MS4WNJpjspnUp47G
IeUAIX+oY/HXuFY6chfJIMWd4vDgfkwjtEBjAjH612fvY6f4x1EhnGClW7py99MFg6WGgahZy3Ms
ewj6lxAIOw9/iJjl5CTn8Z43tbwhVpcxIKzJf9T8/eVeobV3aLiI3eW6+Xyv9BAdWT+P8nzJLYiW
G4auZrwL+kre/PqjflJdXT6rIZGd0eVzQAZQH28Of7LbXBCkcVaRO94DN6PU+z3K0jcMovUSxZRT
WMvdKfBb/Z73RdIQId4Jy9lf/zV/fSLZhiEUT0uEHcZfrlqdNaZbCV+AeKu4SRRpd8VJbzPRr6Il
iuDXR/u7m8Tmscd9yb9sJJYfP7ssCfLSjF4/1w1pZ/kU4pi6eJi6JbcvqxcLS49bCHcvV/klRywD
VRIgqCE+hvCcuThqFsmAAU6nYJMIHQNaQuYZQDMCW8Ke9MN8irnLTCcHWOWGLO62v/4Qn9JCLl+g
DUNHCbJc2OE4n26ROA38zplcefb9mB0JjNl6d7luxjYrX+s6QyHi4OHL2a2eMjbWxE3NS8TF5Fa7
ksUkzUmiKJ9AbpMUIX3RvDu1GO9//Xf+zVPQNpBQKsH0hY3Tpz9TG/Wut3wlz+Zsc0Iup1mWWMXk
kuhXpfU/XdnLG/TDG4d4Da5q3rlCmsJhbvvx283aQI8p65vzgMfliFHQfPNdPKO+a2DyYqk/3tWG
Rfge2ZloXEUPKwVO2OQ+RMDQSjTPU/tuFD1X+pIAKDRuAqAPPDiXa+JyihreGqy5o9A9NaQmQ4Ax
nBOBI2rPgAEmytQVx1+fRj7B54/FJ+F7ZsKndGUznvv4sWawFczK8UUVvH7pM6eZuECozLfwu6eW
hX/YD15s93G71k0txW7UAx5jBYURDwaFMIQ34cVB7aODjM1ae0vUjNbuQqvBnJ9LmB50hiY2C2HM
mAFEOGhPpZYF7VrYBVCCIQB05OEfxtAgdMGdgRCFnglnCpSYGE+cYhFz7vI2PDpNBmEmc4ob6KDw
wZyiFh2NTKp9kcTc3EoSvL6JpJFr1l81SXukDpX8fX34PpnFZB3aKczXUcv7+4D7ODNWBCMgRBAh
s5UxdJlJqgJBDrBI9pK9bWvlM6CfeFgbvm3DEKroepj6AcyrdWwBq8wMarDqZBoSdd3qzm+VlhJy
CZm8TXbzONN6VRjp671OiBTKdUZgQI47hKdl7x8E27EH2M14em1WePWZNaEEEsrAyGQKAynFy8Kg
LO/QB6YQREFD+WsnJrIlCDteuwnXiI1fgIC8JcOzykLYIpQGxHfKFsPkJfq2YTMTeblDaiEl4GJ8
Bpx7D/SdH0NkvqStLqGeTuNj7wUXn9qLTCghEdOXITswLNqdsMsD+XbxdG0ZpAFqo+vIbUCOfIg0
JhqdPQDm8AaAYfuNsE0L558ekkcexfXaNbLghm6o3tZQvkkjR7VNlOgXyDPRgXXXuHaoA36b2qJA
CI1JFiSYv9Vno/iauY35pTAQL1VWGb5zoYzfg86PFwN1kK9Fx9cDa6rNsSmUAP+l3XtcWBmxviQ/
jeRQTJpGH16076qibWNcEpSPmkmLeexzB1/hATYLQzsbuY9wuQDSqbDXmZ05sFlZHTJhZlXEfmbZ
X0ud4EVw+wr+JQmEkzZZGXox6ZZftBALGH9uEoO3w3OX0baJpfiZzfG+wClBHo7WF0cROBRDPMHV
G+ozfI4NbmiYdORYPI1awzc2+Tics2nCD9oTcsxCcfGRRhNXJVHzkpepYjtkePDAyle3bvhmLTnz
pSJx0jwhamc9oHIiBSHAw05QK4/sSAXnzsbG682Tpd58vIOrIBLUq+0SbgvG0nwb/dl9xlDTvDd4
H/aYfHjwwPw52SpDglqHFSR97lDHyzKDXz9Vi9WZjqM4UtaxG7cY5CUT2N8kT/THSiymbTKHcBi0
Pc9nHmfYelJ45sFaypb/JphHPhPkM7LoLp7a2V5cto7JyalJyEzh50K1YL8r4xuATDxiUJg7S3ab
e3JtQBi6afFSjzSeqJdnJDWcc/JNXqIXm61fOM37kuHReRd3dtN0/OPlr8Xkh5HUqBT508QsM8Ay
o+musgf+MSEji2njEsMZBNgbOhwJNxeV+KQP8rGXMwD1xT7fLamnRhqjIPJ1Xs8tU7X1tFSPrJrN
N7pnPiW3JEdKmKm9RwUXA0LQ5r2vJ2SZmLkx2ie9+eYs2aPsTpr3MuVtW7lB9RonGdXvGDXT/aVQ
mBldMBSLU+tNH6nvF9XSK7JJF3+jE79jiMMkGlEO7YtKEzci5JZmISluGtSexYnLiO8O8xnFe1Hx
4oEZu7skeIlYUIQXReUCCUjKV+BLvM2nBDrCxtfZSVvNEtKKX3Yq9lVT85f3/Ey/QumFPrfSaswW
lwKnW0qVRQr4/nvzgziZVxjpmtk6NSemxkpLqnhllyhHrwdiOU5hZpIXgJAXt/Zc8weW+oi/w9Hy
Id6Ah/R/S/GdkM18uYUkYxZ85GO9lEG8edp1PZwdNTTvJI7wHZW+Q3HHf3QDyQs4VybPNjbfxj4J
s+hKIt3lwsSFbvFN3yBhtPd8nOJoYE2/j6ZuIpwvTPlrEQnUOwy28qZdLk8zT+WNYJBJEDth1/Um
RoR3p/CAd9flEGjhLiPymirNQnew6sIZ6zLWD/4YfwkHa1XCOWslaWFsiuz/Yu9MluO20m39Kifu
HAp0G83gThLIlmQy2YmkJgiKlND32NgAnv5+oORbdp04p8rzmpTLlmlmA2z8zVrfesxyhkvbYQ2O
tj4Tnj+9GUmp+EynpuT9fx4CeWGR2ZeS9c4kNfWvQY9bRzYM3HDO+utLhXH+019fDEbzmhnMlvCO
dgfK/fbQRhbfamoixCx4kPM5KEpQ9tKkQCcoiycgem+dN3C/6mCqt2a6EFFOBoR/3XU9r+TzSrTx
pvZXn3nQwqBG3xqfSAUWMHF/8afIROtXr19Q1gKb2pk1iclkfPpf02FBmD7QjvaEpTBX3kBYpwYy
VVw+zDqeH5b8gA7wupeBn9GG2JNnPCo0PayzTbh0gNQynxDa1F/RAg03emuo6fL5DnkSUSP3DidQ
B/t7/9nwLkprXhd8Vo9jTIuKkiDXN4qW9lG2/EO2DXwtSEKmy+Kt+I9fcIH1sTkvyHvCptBgNXif
PAPGrNeVyVAUpXoZdlLSyayfWteMkx9myiiWsFtfTuLwLvI1wLmREAyDaiWJYNWd7vVltqLQtRZr
J/sCb75AYPfRpjk3l2mvtpuk7wQDTi55KFprDnmSRo4FURGr4pwKuBbCl4W4nzqw8FhYbSARGpC2
t9/shjU8/jPUDK+yfczbWqu3rD5VcSpRg5TbQiZm+2AgGKdij3I+aJRIpEJnn2ffZDL1JzuYQ55S
JF5bcnugX0lKroll/QB+nUVr4z5mJufCerB2scsT5/Pahb/GY20aIK9Nbjp/73gM3X1en5Bko33G
IABqc2vnN670uEQ8nSxpW+TjKYnnzvt9QZSq9H427ghQFjNZd9Ay+OTF3Ii32GGW8nlVOFO+mr4Y
NuP0JZ3OaOEDZmKdNuS9ltYBdkpSWwbxyfVYcg3xh8kQohMZpIt0fUO/DEZpJ4qgsxV/NlMIdSHn
vXE2bN4Cl5zxKBKnJrUZrSxeUlJS703XtKwdAezTRWY1pz0KjVv27As8t4WLWtcMUCTgDLrD5wlo
5wPGohpgHcLo6JP9APKTHYKr1mEQDyA8DrE1q6AZBw6FOu4AMLYaLuNtJddXm8lhTdFuZ35v3MzT
fTnbtAQNrdpXf4LWEIuY9y3n0ePqNu2BrCi7m4xNRy20PIyGl06HgeUiKn281/WRqETj3Okjr0J4
oK948sNqD3WDHNbHQUiKkFjLfQINiJKvQD3yfl1fXWziDh+kN5W3piXeEy1CZ+xn/UEUrb5xoZhd
qTzOfsZWj3sF2gI7F1pqtq0WN/DE4zFLG55Ic0qOwcDI06dCmZ2vUD35nNOGL7QWapn2LEOsHQiv
mfTUtsbxDeruiAA1u7Fs/BPg8AUALMucDiu3gSVA01Q3Uc382p8K6gXHnDgMKTKJK+jNwdtOUz/o
p3Y9/E8ZWVdLQOwCNZW0QSCaRVUctdpccwxdvrq2ADHxEGcs7oOubPjfFlX+gqCYyEImgAqJuGIp
Adeh2LQjNU65lnTAhomWjwcqvKnVYPAD6/hslHO8dlfK8rlV/aTF1Kd3vDz4DAybzJr6gA02r3T6
fJhECef2QkJs/qOmxuTpghF/y0aQ0BUNyh5UR064z8Yw1uOqORVFtkZgDpxptQO1FcfDahyFm3Od
rjn3qvGN8yelxiBp+sNcZi90rJWeweVk7VZ5I0FKuB4Psow5rVhKmo+fEaSf56aP7P+ysDCztnNb
rVD3td5sIt+7RupORGmEef5RgYN8zYtJbWqQjm8daJbzUHDxpJGWn7RasE5YT2ZyQXgC0dslB1Mk
6Q97dPT+SjRkrFL/wfgReetfa78qDPDMcuXDlHnl2UfyTHT3SMOGBrunv9l4Unb7eujlrsABBvVx
DZPUMfs8oilgZAelNQ2Y8/CRuJnGYwMwP51EiaXi7OB3fUyYWAO9XqM5BeHH8Ox5GP0qmYVe/iRz
iJgp8EH6DtmB622deTB3/ObkMenk9DQlznKd2HP6hNk/R2iAsGDLonFYdjwQJep+p4QWOtuNdunw
XoG7X/zK21od210TpMu7bCzxkfly+VFQVf6si6mn3Fa4oqmrzCujWRMOKMr2BcOVF5BdThfKKCoQ
YrZV1m7bemrJBZvSMzo8L4wzJ31G0hU/sJMep0CWrIvzXuj72RPz2beaiOAcN3+v25n/kqj0tKdS
rvz4slQaHStWU2UAUdI7qJ3+6Lx+jhX+s+H5FxseBvMWc6H/WcZ1m6T1n3c7v3/g927H078wYl8t
i/h2sTuvWqzfux3P/uIxezeQY1mQsViy/GPBY3zxmTYS8Gu4Dn8RZEn+VnBZ3pdVh214NuZffpxx
7N/AuBl/HYGxamLl4iEJYrfJium/+Rw5K+MxqQScB4KVotDMlvw+YWd8QgY+Brhg+meGYcuu6dJl
R30UnbwCf7nf69OTqDzAX07WP2N26p/jSTe3f/ok/+VK6PPVmUxM8LQLE57dysD7s37Il14XsTe1
j9lo128iobtjsFNdE3K3dmJpMe9B00Kub+rc/hdLGaTzf5mjocRazZ+GDcJcZyxgf9LE/6RewgFJ
9I1MW8C00UtJ/R3AZUz9m9zvaid0GuFeI36qiKucHfdqsn3SKrMu/TYt1fLhSpJrwoaa8RQXhEHl
jiyIBetkvu3a2rljHIU+eSJG/sgDZLg2GqvZ2XpD6hKJQRs4DOy+mSOWt4k566hfWTQEuteCzMXz
6IZSLmhPPZlo7LIZJgMZcsxXlvwIDECaQPDy6Jp7G9Im+cH3CYETuxoWLgkYg+XlO4w7fgIFN8kC
K7VXOEmnbZkSPcpp6Wjslpb6wnWailAaJtdasqahd7U1HmaigoMcFfQmI9V+3iyuGonojAj6YzfA
fMuc5pcq80q0xL1vXAuVRVCe5+GZKn2Vx+uQejYoG6aRp7LnHDwrn3cQhhwA6mYaaLaJgoG1S3vv
Sy27Y+ySGmGGLpi0FA59EhX1jqxCqEFKIuvejdYEFCvlVrqfUJZMrMBbp0DYkQyPhqwT8PmukkdG
/AXhB2Y13E+p9JLAsBTOutQx9F0J0dXbwPLJLUB7TmNoWzte1lSajoohjlNT0fL7cpN1CxlFDfOe
gxhNU2MA4jDwFOLFzWYPxKpTXfKqmyDkUrEyhWD/Y6/Rqhs6HGOHGoqp2aDEBWS7tl9ML/5oE3Pc
5XqKy2EcmVOiRgLZUd4v5jxadFwyOy2ZBw5ODC6t9dAcCI1ctn7RDHQV8Lp3RMTEhDtk6IKDFubQ
EIxtBQdhIGIr0rzpxGwv+gp5nehDlRAwWLgi+WHTnjJeRXLE6gSiEPvkNQVnaRmhipSMT5RGLSFs
40JT47gk34Xcew9JrGXWmfm3FGjRo9JRDwTKpRMQOLcC3hWhF4qDbIpQw3nI+T+qjNBo3AFdBmqt
Vh8QcEGajXTwI41K1Yz6DQbeLn1DwgUOyq9G27zt+y46LXKxYLdb2fjiTCl92Iwr7I2E0EGSvien
jrui1YZ3NpkZjEV/aNHvDLWdbgcyXbRtjVztZpwNisxedwdjK0c2dQ+zVc/zAZkY5aIWrVi8uuqY
YnWSyew3YgNRzqN0EhU55YJGLVa5fliIDeBRMFTXXQKNMWwBWb5RNqxxenPBpT5Rms95n9+zuFoP
w4T3D5ivus0W6Z5NyTgGzb//WdXy3uYkEg+w5A21bUUfrbnddv88pE6G3j4defVTjLKWKmE5pDXb
GUY79avCDgOdXIzkcyaKG3nb63KCPKRP8rtO9ItOflon9LMfrbC7xmzqt64vfBE2WrHsPo9yn3eO
q5tGeAs+aG25tGE8T6m5fC1gsdB95coisxduJOEt0OCZMc9vgoJNb04e4Uz8JY99H+I73unYRvpk
LGp8qWLS1+DuoQd7I5qg5NLpFhg/3eKc297gFSPcrLWdwtOZrXJ9IkqxftzOFR3CGk9j9ivWe4JE
F5uQO2purBT/8C09Hn7RKkYiH9JVjEfELEzhUTEl5XWpofvhSAT7vjExjRwrxNQjqbCYHTaLJSIZ
Vn3nftPGSpENmXZEBBQx4WOoNJ1ZZ7gDIH2TMD96rTF8nhNnRqfjOVDkImgUR+pIzA6qr7/3xvBk
Tco5Mo7JxN4YfHUnnQJulQaQedx7LBhQmFFWj9jXcQDYIot2hiT8J7FGiDVMrqvrhCCxRzOXk7Nx
EyneYfY6qEgJNNnVCrO6WSPhLwwxXduQ7K5wXSWkmDBK2wytVxynFtk+msnOuLKw2R9901zwXvSR
9pjznIHqaPlzSFocSxajLV0T62GPfE3CGwW0N7jVvK+UBYTfGB1m+ZzjcUBSqA0hmwO/L63++T+F
47/lA7TJ+f5TubNGuvwOYFmTYP7v/7nNizeWUG//VDyuP/S7ePTtL5ApOC9MFvAUIz6bvD+EQfpq
93Mcl9mEvipz+KPf6iDLXf/EYvMnPg0DfxSOUIMNQfSJQ4W6/tzfKhyBhf21OgItbLG3oXzkFTCD
+2dZQDfmbKwdoz0xscDoQrbjkIwDGufBuxPUAfVR+LHGEAcnlNjmnSNJ/hwEQd2UvAxRgcUgtWX5
4KcRMwNsWI/4y4srpKFpdhmcCkpFl7qvYnGqU2LEZGKrzAx9Le84fNO0PCEsZVqQ+ziOx6wCpNtq
9WuVNDVnvmyWfTkbZFgtYxAviUnw7Kg6/3VMZxIr4XKsbTet1MuoJuldZrLhkT5DnOMOHOyt9UkA
Bz7k8VxaweDykxFed9DWds0aynI9ENkxxDutKHU74C5Pk4k0lpTxwrlIbMdzd0yFl+Zck6bD8T5x
CoELnDM7OjA+xXW2JWNPRwxfoegCk4BB2oevl0sgEGfPBAiuNlHB59mymiqlWnU1vq5CiRMLWWQS
Gfq7AjKplm2epIKaKkenjXa+ymriOktJbiFJKLJiRAVQXWMdOvg2Q4nEW1obNXnW2EuQOwxXm4B1
m5lg2kLIXS/ZxxKBaxV4+Mp4FuEYo1hnJmSP8d7Mp6g7u+WgHXWmmBcdJMRmgYy2UUjhWfQm1THR
tHEfi8Z8yDUK6I3VE1Q9YuS6MwrYxg4r6TcAGGjICwnYMZ+TMGW0sMO8mV/j3Qfu2dslmY2D3OfV
2A6btqod8G6FPHr0xq4kbbIsAafBOY1vhemTR5sUU+hgdArtgXolA7MHV9WP7joGks9RpQ2sniMi
2BZtbG6LzHnK6zK+w6LQX8g5c+/w4o+vScn2kmgeciqbZLrjeqh381inPBmn6FKY9Yx9v9HMQEkC
lyPXjJg4pu7Z9/Poa8Ks7cBgQbvVJjieJD9o/m50O+s6Ajy915B5LKEBu2P+2qxRjWzEnKfWMaoH
yCA5oUFREk+ByIiOC8B4uFNQs+w+Vp3pkLMyEOpKJMdwVBToe1Xk8Verqa0rfwF8sDEaoR6JwOrp
CRri5UOJ/++noWwKYctlwgUTqqq2jKxYRiC+u9DPucdOiccM0XafSduCSjG518bcIJFmcFlUm6iT
462MY6YZE8wnBIlys4J3rY0s+u6Oir362hEAth8jt/muzOTZaMlVYQfpnfimoag2RKDOfUPK0FxM
dxCykhPRgd1jbFjLi7SWkoRKNZnvGVv/K22peJS3reWeVDH5OztrfuD0iA6oN1rojjkjY1LSHvzc
ky+6kxXPMwXWs6WGdMXyePlzyzwEpAx3mKMN3V538dOTUjns0gZUTA3BpPTSYg/qg/wIvxInNREA
CIkvh2bDz2rEZ6Q5ia4LHRRtYXqpomxCuA7fMID5b3EVs/xLCHZiPztofQiMa97WSpJkEeGx5XMZ
AEMUa4a0HuC9VSfW0FVII21+tV3Nuh207ilduoes0dwPWKgkeWC7wEAqFG7vwGyW7NFFV3RVYte9
1geqLDps9g5pfPTt3r2ZVddya8j+YYGtEYpOr98diSWxUUt9sUB+f2d42bUbQ8MV6peqYagY209x
QhS20xIyuVFlS7od0o0bVInydSCDrgJfEbBSIOAzNwzY1RPY0bSJ33qLSV+hKJX7sb1mD6C2wlFT
mIwSMAWV/cHSXJOkNnQx1+bEJMsmMo9qZTBJv87tRD9DutZ2HdVVQmacV9+BwGWO2AwGewHJ7G7s
U+aqRZSypGJphqLQZPV6XyubTVkeK+thHCLve65KRrYylcx0P/er2DXme1tjRwiRU7xJ0bEPcyKG
6/OwqiI+BTyxUREHR7uHKF7ZGEp91gLwe/uzG/t0r7Ekfga5GTrqPsVUUVLhbprZYFlONsQZRGfO
JSrqYNCnd2KMq3tDOfMx1iII8dh3gzhDai0wgu8Hts/X2kAL63uN927XnfhZa/ZH2rTmNUqGHgBH
S9Ne+Nm2Zf7MTQ67ApCKd+NbeX4NX4JSMFveEx2nW6uvOplpeqr17gHrqB54RpcEFWjPTSqdZJcy
WkKQsfh3rdHVW1SZwD3sXvUHFpjnIh9jAhLTKOyqznhOW2HvM5zRO+7392ypvPvW7FWQUCg+xq7B
CZJ0zUmxpN52XSSKG1HjnBF9BRO10uMDuWFzunFKZ9jbkIbuuHLLsNLZKyCx7D7aqSca0WyMgrIH
LGiMkuvEK8TyAtQlqEVDt1jkoryUkUbissnq2cCJHehMksK519NrVKTuhsVPvR/kJEMboPCr2eHC
Krwabqqbfxt643vWwg9ceDxej6qMsQ/3KmFzi4ms6us8nMqEqa019T8NrPBbaczyIYPEssVc1W3r
mMmH7REkz1oyekhHo1+x2cNe+VbLq0i7W+wtlrHNFh9WBr4qjwVdoh2VvEJ0kQSiUt873S6+QYuW
u1h5+UfpEa3CwpHv1fO+JV7xo8vT/mjRlwS6m2MrEfy/CCnoZoZcdsBaqB91lAIhIkpzZw6pcQ0o
J3v3M49MnSLR9uy9ILSg3rnLUEyczD5Ld82QtUdJQbKVOOQOFvKRnTtReWmqFvvcTMartKxJ0Swm
kucGQ9NCfUYgMjWAey23r94HoRip28UjLiWisufEOShYyEEqbhZbNYfKLvMNZnNzVxvivdWbO0l2
GoBogk8hbu05ojXoYOiywD1skgT/E+R5KowCjk6u12e36e7cNaO8b5EKlgDMYJusM4N7D4vDKauX
eFd1QHpan2UByyWYkjjV+6WId5Fd3Filpt37/aT2hSP9gz1nMWTU8k7Lqwt5iskOmSeoerD2gVPM
d/4oDbjNebEHVl+Hw4K3345r9rKJxLIxwmqNNde61YaJXEhfcx8H20wPZF7W6E6MH23kaFv86CUL
RVK0zLQRPMhyYogrS94p6JfvaTm3W1fj8iPI+eBMY4XgFkIRa4JkMwrUcKRPy+MEdxPTZqyxilu8
U0mQY5GKb4TSPf2nl/p3eikkcsb/OoR/qOWQ/Ffwxiwz/St38PeP/u6oXA97hKG7juOg+fyzn9qz
vqD7F39unP7op8QXmIKrWxqvs00fgN7yj57KBFXooSLlxjXo0iCj/I1hPD7cv/ZUa6CLLshX5b/p
WAaGhL/Ou2VqMjvM0hoDsstgyMeZqgLiWv19glxq51SguhiEZN6dTxQHY4a0Ss/KmepwhF9CuLIl
DbRLqfVMpTVfCI6oHsbeib5he54uzWJxm7tqEYemW9erGHbFFWqrOnTzihWXmnIEcLRzGK6A8frW
tYda55wbNeK5AnEx/IS2YHXlp0waoDaxcMp5FE3hQgP2sy9XQYjrz/Yu13r7FpnXdMmTyA60ehq1
rd5qFvGJM6NFetcqCzUrMeHUTz3QTqScNwiU4C0MZmQdJVqpk0J3c/SnVK+2hG2QzlnyosK2jIYf
/BYUJR3Z50YQSZQ/lL0tkGyXk2HL2M46MoB0oOIzD8xBSShxSPFfuFtrYTuY8oUfRCSmi1MJBJbG
kkYfiyNayDWwap9JoaTFinhlzzZF3HOl9PwebgaL3ylNbpUkDqZhwH479OCgruBYxIIHlqmT85m4
Xo+xrjAisCwt2fJkqXh3ZOHOWzSPfJCZEUUlQrs0InMxm1wS4ZfmmxF73gUxO2Ms6nvdCCPfBXnn
Exa6c72SVAvqdcREzS05zf5FYDuiV7V9cej5/HYj48Xrwkk5eZNEXaMlBTiRjKgWwE/VD4bRenca
Uoszmnz0OewU8bLHUBqjzniM2J4ckT9aJw0m4pGlRH2bd+2oPSw2oQaOmxknCgvFcj2Xdpiyr+kP
i1YOvGeAf4Q4tN/VUravHWOm50YH6h34SyucdbLUfxhaCbgDLjFEMcTTd1MTJ4Ahbf/BJCX3jpBk
Fgz+RLcUCBybZjT1/YYrT5jhwNrhzVuIU0ABjIClsdx4J2cd1+uUVekBxfCwHKUEicG2WmoItDTE
zYr5+dbSJ69KNr3lZ8MxEblgkK8aec+AXVBs4V69NJ5G3IXROc5TZcz2TUIRo0hOLWyKGQB19ULJ
DFnN2sf4Sf1oo2WZQt4JgRcx4cyi33ttmWqyU/Hpz5MGtDLfz7oqQcCAiGDruZ63i1HSMHuP6k4b
ToPTSP1YsMhJn82m94cTQxsylSsunxdyWzXkw6AvzTy6QXTCU30c+uekLc+o0uPrQpZEtGU4z8kL
NK2ytrUT8lgXOCJQkSdhsUdIlzWLdBmWbdTN+U53+NvB0osj6DaFkMtMCW9M6hvWRO22b4Z7lD10
4NBfmElmJsqmnGvoq+NEsXPg9tYeyRiJeP53DBeksMqGRZTRhGSJEoqYT8xABrOPP0AgmpiK9RT5
0yhNGc7DNF1pIPOOEPJEOPvVfb1ggKCfYaNn9NTJ9XRS6Je2LtSTrT0kbMfraQ8YTfsQCydNEYHd
icjd8QzYa6lpbOZmcM80zA/D0uNWj9W65xBfAZcw3pWS1Fc09bfK0++Bu5qbsVv42nqcymQCxJux
oBvwGoeKg4CHPhPVlV41/Y9sds/6YkavuCfVAXdb8VA5o3ebjXXPhAJajQ1a7gJVFT796mhSaUI6
qbOc09bD5mnrQ5CQCLkjG9BgtsVPGfm8It26uglzb3lFQyRAdrq3S9PdkD8TMZ2HNI9Rutu3UdXt
MlxFN9Te6tbpmVMgHfjOGLfdk9btbdNojnY1iyQaAEHgIrC7w1LXaVCMo7bCNA1CgFHcSDf+tk7S
w9hI0iB35yoEoFVviqHunjGbq4OOTv8JmtHAhaG0fdxNP2XnINdMsnk7dJ+CWDP6ZuVCKzefuGxW
EmW20aCJHCVyqvxglba4qtq02flY5WiXmA/tG4n42oMeGkya5t7JJvH3KYpgvOHopgdhUxCOzuKe
576FwTPSumdbr00HSr42+uq3gltWlBHkQpkAJvDa71WNfnizTGn+0rhFySx9BG6amt4OMb6/r6Ht
vTYq0p8p1rXtMMKwq1W1nJl2IVNtkfmUVundWfzBTU+y1W2/on2QG+uB4YOpintWEx0qtGlDs5Eb
JzFl8bWflx45EpVog2JIpRvkplWzbXaY3tiK/k1gHg9GhqJnixZ0s5TJ1G20Bh0bUfbe3m1cVDNd
zEaqoUFpmW1+HRq9ZwjVV22YSjpy3eruHQIT7vAT6Gcry6vQG1aRdsFlYKudPpl9MBmJfTDNDqlu
b2vHjtnHD4vB2A9ZdmtgKTS2gM5YAVu1HVJhXJ7YQYaOO3REajzVoIHuE4YlH/CQ4i0REN51G5nf
NF/+TPGsvqA8wHw9V3rQ2+IJca12wz2VB8QLjww6OOeWuY2e4s7eTyShkMf07pmt2INqRa8fMVi1
0vllHmc/HIraDF2XTGWSUjejpSPQBb0Lz7D5EQMexPWh1aHpWdlhNAmhCVAyEWnjRMal6J1um/cq
v6sM54yurLouWYFvSzBd88Yk2HIIVNKpZtsb5XKO5yFCSNx/QOB9nOuQUor6Il1wOStrhOeL5yoU
0dpB++vhCkpzLWZaLxhsliiEZFnbpIrIeMzzR810mCFiOv+WmG56IK7S/dEZ3b0cjZ+AJ1BqpYAa
NPcVvbBOI4c8bMp19+TP5Bw0OmRe14LfEC8NFFx5AioWcXY2zRaZJLmy8QhJeJpLPGIN5Cuanswx
nlI159cF1zytlWPsjK73ASgPbM/1bE/GT3Oqh+nBXpJ+ZxArx9hzhW9ky8dA/RkMlqwf4OePQUrj
BCKitOawmMGHCgexHXkh5Q7gJzEpmvcexeYL6ZPRq94K6xZdScEATDAvGLiuxHtplsYxXSTxJRBq
r4CvItpqzR9uqQLqgo/ey9uEeXPRBPBhSfRoIuJgbaJW0jZhaeU5yZ6Kxb03CEMO2WyRtkP1eGtW
bnQhrvTU8aUDct6nTIGSuSdTxm24RA0vDudkIjbbyIyz1WRPU94499GUSEJFyIlg1lzV9zKRNakZ
gEfBiQoGuhubR/q11vZOSOTO1yFLiUe1d61R3bIRJFxQ+VdsPH9iCjm0ZsmkW9NvI9Xf4mYjSWvo
g6538dGX37oCptrST4+ql5fGGBjLVTdUa5jenAVJ4hBNAVBSkgrgZmDv4DZnRA/bVFipQO2Hf+0a
iYN37ZQtXC02lebM2peY33K5mF2V/zJ1/Ud99a/UV/Ro/+sS7fKjqlaS9ds/hWniFFl/8I+2zwZ7
hYceMxyi8DVN8/8v0j4FWsz8iBP4FFqtGqM/bPbmF/6RA9zqj/3bPxo//wv8LNZohofX3lnXb3+j
8fvFXfqH9x2pEV79FcmlY9gzjP9m2StYuy4lhfNBuFU+h6TAIHkRxQoGj8Dhbn0zIxAKPG5X7tTg
gGE2+647MspCvLK0YGQCMj4ooNt+KESY4KvRNn0eS1QR7yiTo1vlOPMVGzE9tFOGrjy1YPRAwiOe
JqP0DRenMJmBWz3SF3ehyNow3GV8TljPsl9HoUz65+40Z21yRpymMxZZlqeIbHismvj2t52vN9mW
hWdLeHY3VQe95YkTGpPuvi2Z5UDoMGpOjdqxHLXOmfIQxl0UyqQiMWxJf2iGEb+rRUtvJn7mRcx1
Jln3+TamkoKDx3DROnDg+gAEpYjNbU1Xd/E9NoMjNf5tWifDzah6bW9E2RJEOjMlFK3jtEV3RLIN
XvWRgSYU9Inh3YasirVPI+ln4zeRTmUorCev42OG3JLzK/C7nSoyELeV66zP4Tbemj6fvJ3aBq2p
X14GzXJ2g7OUd/pS1JcMudptEnk2VacOG5zFaRNk3oJaSiXuzvRNisTOK2+IrI/17ew6bAw6EE8U
dUJ/RtU1XMvafulFPDwYME28Pfo3H2AHunMCgaSX76tOWl+nIjd3oFe8fdkgGA7GJYpuYB8BdbJ0
Nn91tZChPfb3AAy9bEshL04WlOifvUZcgF0a9+54Kf2iCntFajnobsThoEyCvjatM7Nx+bqugZ66
0ppuR4rkwC+hUvXeEAg4nQgXhnJvVVNx8gvwOn6TVXeCVcUNXJTnlJ1TCGwnD2dHzruKx8/DLEW7
dTRRHhTkS702SNyCKnofyZbUNa13w2iy1RGFxz7PELWUNs1mIvU6jJYaIYk/1tEh8yOxg7uY//SV
ejciX9vVth3VMCcL456LHPkCjEWIs0a5WQofkjQ8NVDeph3S5t/VXG2B4fpXsI6STem1Tqgl/ctS
gpxfiJPZJQguN5iYeJU9/tVYAsIypJECKku0F9t142NTJO29QLF+M2MiPNHqt/A1k5lKhydyYXfJ
2RpbrhsuW0Xa5mzuG5Q+G1klaZjpNntZJIUIOBB43M9qEBsS5O063js02rHx5EXFlO5QzalVh2Ys
tiMxpyRx4t0z5oELH8ya78kH06SdfRC9o4OiE22eGF8xPcTZVschceV0uns3eEThPU/2Ug4gHLCQ
7iq/plhnSDDz+8f0DMLORN3ZMKMoMoPFXRdZCTQxxj3iZfKtKjuq2mS5WLAS5t1gcrYxZtbkmD2M
aWqrh+GXCiz+lISRdjZmr3k+dEvFQCivXHCgomcc3zj+Eo49usCQyyyOX0sjjYsgS4yU70erSy5P
Vc/6dpoXg9mAkU68fWYFLljarPI8fLDWkMeHefDsV9LQ1PDu5r6RO698Rr4cSR/E/os4y2LRWUX5
YPEXh9hy/BICDQKu+iF6rJhVwdxtEdYG5kDdz40FtPc/I9p/Z0RrMlNFg/I/66Tvk/rjx38d++Kt
+viL5OXXD/7xpDa+EJhmQgDmyWv+wlr+lry4xheAueQOcY/yHEfJ/I/nND+BBgZYzR+UzN8DWpv/
HCiBT+G1Kf7OM/rX8PUvz2gMfpZuW7wGXpfl/pMYue1i2ZW+X5M00BMAOCc1m2jWN9vYwzuQmuJF
leN4A88aVpNsXgpcAmgk0P7VsuBUXpI8bGjfWFyU1aWQ+lfalJjuuWgzTjKilBZUMMfOoEq3Z83d
ZTOWDI9k16YY8405GZdsUt0bzpgbR7Eu0dQ+GhBtD53wkSajty1G6THxSH9KXabnks8xaN2m4vip
W6xN3rKZBErWVF+ual+/OAZzU79Tb4C5Jtwb3Xa2Z/jLQ/qzLzKez4RNbt3aO7sWMxlsCkETVz/9
vLpRxki5LsinT+XONvMb8iQudjZf6TH/FrvNzZSkb1QR1P/t8i5Y/xSj8Q6E6qWde4J3I2xbZWI9
R619SDvP2Sgdcm4NXQdftYefxHrJx+LN1RdEs7G617v8Zv0EBp6CbJiLn1mDHbYnWmQH1IAmrgSX
J2OXtYwaH2NL3a/qpMCDR3qk2H+nAvD3az8dx0TFSLM+LqspVlM9H4yuo9XDup5IM5jy6dFhr6wa
+yWx8hOiRhwx2RujwLObWCyXHbtnUpWflJ3+rIf5Yhd8V7M17Fq/QeRn56cFTyk+uoSdpIlcwKz5
oMyEPj4S3bChDEhIMvSHQK4O8qHhPI619bNMyjcWlhRH84JZnRMxWH9XY/MvaO1yUb1+GUxoyMly
RQsFQnrU8WrXWoCY9qcF6wa/b3qT59PV/2PvvJYjR7Js+0UogxavASAUGdRJkS8wkpl0aDi0A19/
F3J6Zrqyy6ps3m+/dFtVUwXg7sfP2XttqkbnCNacJOKMv7Cxl2esggwHB7eEGWlpWEv4QROBehSL
9nqNs+6M2uS5s7mXpo56qmjYqaVm/JB28PGa7L2e8DSXpoI9vV5NpiDvOe2ym6L1XjOlf/itdRvA
UgxdogMXcziuDvbAVk1PdIKPhDgPvKjWUVQ8I033y7AYwNAhY7+CdJDGM7RouNuGdQ483gT6Iqh+
zMra4aN5roXxGaDz2BGriaJMlGfG6U9tNz7ZqvyqoBiE5IqQI1SpJwvGASTGQTJkpnJeXQ2to5Ex
lN8+d6N2EevYrw0enL1rOzcSFwKDRb6OvxOVlseraLmvmdctDPx4HTkibiRahu9Q0YMQ8OYSMTue
7i3c01GpRMJQH2XFgnr72HrLdG4Jvzv1ANFPatIA1KVLGberrG5rTS57PS2nc4X5PjS10vocjP77
MnXuteEXcgNvNltwfEcTIY+CqrWYzKzze+LROt4h0UIjn9tt/UzE4XOlEFdFq90DYagQHRCifINn
9zviFtqKqoyRIi3hamWRHBYS+myVGhGtbjQGmerEGYhCjq67vWHGc1c3BFTQdn1uNMb+/egwMR+B
CNRL91nXJn5WLU/j0qUn4i35Tq6Bu6+Ym0YM8pM7Y3AgCta8/mtufjZGI3d9W2GInfTQVaaxJ9Ka
57awBDDfJzuinPVIYUe5tXVvPKjNbUhs+6unuTej2c6nZOq+iG6+st3i/G+Hzl9YSv5MmeGmtUWO
gRO2WfqIIH/Bcv7N1JHRXhvzuUDNNDGLoUc/bGmEN5nTXtbEcP/BRMKh9G+Emf/6aQEHmgVR2Db8
33m7FIFj7S5ejSSDKRucx7NJvijJPWzof/93/Rn68usnbXYVFE1cVzeI2p9Hh7Pn0aNLJGG5Q/GO
+hvKBdtxbsxLaKGrRm0xL/o/kIX+TMH618/0OfnxDgXbf//5ZwqrDlIgIxAXByeNnX56ahQLW7Ps
46xhzN3+3rIk2qhnd/v7P9fiMv/7J2tx83aIXzJgQf2OpiPMaiYB1K+PfdVZUY5u527BgrJtF1d5
kxdHPVCfc6+wVszEpeVTz7olKgv6xPKZQoUR9Xo1CvyfiMSPQQAEiaZ4bPrz1eyyfSOj3cggvKtN
fmGSuK+c6YFw1GfdSWm+KvtmZEQVqqYJDg5RyW+CGXGIDXyJ/v4v/YtXyGJkDd0MI4pjmr89WLPM
IASYdn1MzX5vN/odAb13dEjbf/hEN0/Zf3yigLW20gpzmfO7oDeYDV/xL3lXAzAWXKXuFpQeMTAB
wrvcII9oB14GYVT35OzeYTSs7tMt69JexVc7sS9vpUrO0AOuiroSGt6aYB6ftMC9sbrpkPps947M
yP0URNq0ylSvwmFuVwlTxipbyNvRu/6hLtSz6jj2RzOzz0PmV/HMEPeK4eVXkjnEOsNR2HXKbw5K
y7+SZt2y3PfrwE1DSeuYLs4xTessxCiMh5kwg8JjKGGO6523tNYOwTyh0L72vXMKeJ4GNdbfP7C/
2GEQX28Yb933TOd33NaKXqS1Nas+rozHt3JCsbMhhnV3sICOf/+zqLD/45mhWUAfvLHLnd/5ZJ25
ELZuL/URF/4D0OFz1fzThvkbTurXKvew3tkIyg16FL/jpLKU3HvYHPWxCSa57zNlhnayfm47PW33
5TDgZilM+xho5s2cBGns1eUZBexLn+cfPjpqfBnMbfwyt44kD3DIBuxOcMUuNHy+Vne2Yi/JimNp
ubjlHWvejfraX5eZG0++/ObTYEHl5YsTbl1asw51i2FYMK0DJBFmZ6Y7K2jNw6joWelm9uUg58Qb
WFwmVdD+F0uIm4MC1eAK6wAgr7mLh5M+PDS1mca2tf4DgMv+ixXLswiYPLAPg+c0/7wt1qaECrxU
9dEouShMkErCjJSWnUl3+GJg24Fv7eQ07f2bCq9ZmPQdKgGjuh1y3uWkqNHy1eN+TtZ5N7hGQ4tM
fyUS2op8nTs1AWw3yei54Zg4NymdQTSg7EQS6UCECe0ZPMTn2uu7zMselUV1COIKfrimDkWqPy8U
YjuZpPJglTPuyflBOO7ma+P9tCUbX+9OYMg1EsyqpGQy4azPgeymy9+/uH+xSDgztv/QP+X29ttn
NIvWI8F+qo+zX0eUOGrnzfw6Nh2+RIp/eCLGbwzDX+8w40mLbY18HP8/1mRrWwttoLE+dmZfg3Xp
mwgr/jnhpAoMns/KWJNpFxck8lqGXZ5TAYry4hYUgGNDsnpTQ47H2dPGAf0+sgHQ+daL/9EXxjWK
sFuYU31IMnq+U3VjRZbsP+G+PKiSpqu3Hca8ZsIq3pN5q1JnM8xX/dKOkLNVY4aUqzGR4v5+4JH+
ul6utrIQWvB/DDpSHxmwh7mcJ7z747Ar1yE9qQ30tF2C4GI10TwUBIqN81M2cJH06fyGa8tVz1nn
p24QZNzZJOJZE9Yj467VsjORfEiEvTGC8bCgSh8jreKfJNP2QsqRrBzGZfG2jHrl3DTe/OSK7QLh
AOPw0bGEZUu1pCf5RaGKjdD+9XFH36jNIWrVQ9JeB4767IYhmpEshHmZXTJSTULkPBwZpf0KN+lh
tmzcs41znOrqDLX8jIik3XWCBTwM5ZlL8QGBCuk3YuLFZHW483DBHPU9JVzmXBgO2uEpssxuQTU0
E8wAOmaGtn1FotVNOdivCEz+6Tx2/2J5U+s4eC0cXDaWvlVi/1ZBlgtJi6ZNL7P3lk/Cfx7wFt5Q
X/DhOSzrrf76ddVuhsDYDwGV3q81X6fDfpn7GdgcX0ZDK4KEnsdBEUT+1FleVA6iDWEh1GhhxuVY
Gky+pqxgDClwNIK5Fp+g6IKL7BAzrIJzERUiVBt6GOHqMSnQ2GPyYXmeLMotvbNkiIJ9DJUgU6n0
qawFF0POw5RxdoifdiZGgGDFiR2U4KuHzudKCp/mMo3jg+3ALG1KYrNxzFlRO69XoOjQllUAMwxt
Je5n+YQjJfcdAhKP28GxyFyoWtyfymF8ssBbbtX84P33+fr/Z2H/MAuDe0oL6286bE/Mwn72/c+f
/95e+9dX/au95ht/uA4VMwMr3AT/MwQLdALnwKnScYME/F/zsf9WP7p/0FYj28U2ucFsosn/HYLZ
f0BYcomZCdhSreD/NgSzvf8oQHGTuWQT6xShOlyj3xaWt3SWls5OfdIIMTPkAcAcI5uYfMvZJFwM
zdHOcD1zvh5M2PFVj4nB6MkbhlbnHdvKzliACS4ZJJzGTU/0CJWXXsQu+sFICJcMi7mzwLK76rVi
UIDg23Ks90DUxsmUOhEYgYPELRU29Yj3Y6zlcJqsXhwwQ4uIWLg2NJAHhyuu98My6UBzAmTYmJ9U
v3dSLKpl7TM4ypfm1cbg8153fXUalVj3eubCjMK1rw/ciKc8E7dGl/jHesnKJ2T7WA6QeDDAoDXd
vKbG2B5MrMpn8gI24RL+n4/E92QKCJpu4a7qhLg0OOq/FfngE6S36g/j3Jkw1Lx7VNHBRc/Rs/sV
IHpCRLFdoOg4rt44oZfmqg0Gtjt0Hhe3ObMB51vLfSMb7ECY4/fkaSL8QAFxW3vBWdRFBLWluCO7
gcFPQnAqHSo/BmnQ7MaidR67Lel2bm09ZDxgXwcEOZ/GftWOibYiGwQBfKYMkliPWlhUGuqMjWJ0
ad2UoWHra1uuNtcEEojt2MRseC2SyjlAT672Zms5fNd+vZeT2V+8TENeMZpPrqrU50I3P+5njDqJ
V/T3a8GIcF7ccu+ODap4qfCGZLn3MTLKBzP0Xa+y/gBlIT+OkyC8wgyS58nPmj3ZZO4PPyPVmyLR
zC+CGRf7pSTgVqmhiv2qnKIMee0RpUq3b130c4u+JXVCrdgJfyiRwnbBh9/V85dA4Lhfye3zka1V
dcy6se9t9v3yesnlN5Tp+Tef6vBd47bHvWp19IvWEH7ibwCdptJ5yFmQylgKZKSumRCmgvzxnJA2
emsZU3MpZ+NbiiNpYFhrt0d/bIp71bTa2a/JYjCRol/ZbYayR5Z23oUZ6kvvOGpjtuyBSyIaDka7
wEIxghtG0rTPa3MKGIB11j61JURBBCObCs+sjsvoM5pcA4c8bnvUCYQ2Sc6xsFSaUd4KfGPUTjtl
rhW4Ri7RDKJ2KWDHS+ea703Zesk1pDqVXmELeXGzznsAX3qASGBopz4b7cQ8lAPiJ283BXMdfK72
0tJOT5b1dkV7e9ePpl99cmlHbUNSNC7GYfzm4LK76wBfoBEq4VXYSc8p2o1GLMo6OM+NZ4IuSHrw
OTJ15YNUWpXPYbZM4ihtr+i+mSXkNRU5zGiHNKpdr/HOOCf9XosqJydLmY2Sz72a5LpP3JzLP8aR
RH9b03YeQl1q4qZdPPKZdDTjbRf3zmLc1yoYkx95QmPPwZOzY4fbpYatcYFGsMOb62CuDLBx0nC3
jSJUU4lYWh+C/IPU5kU7+vUEQcBpylnbESBE+vQ0dliyN1UMcEWChZ6rBYpaARSGN0XHen8y0kGf
dnULtw7Ghf0D4e1QHGj+Tui8F3gMEaTOgGIKyXEQ184GLcZt0bk0UnXjyRJMV1HWlpStv2hh7H38
xKEAU7QDNACynRCLHNdbFtTNrce8sHHDZWxTa7gqsHLqUUM81054yhMxRg/3luAKtXdsNNW6Xk6Q
iBw+YzS0yfJUzr551bla3+0K/Gk4zapgpp1puZc6sNsTSETWvXKSyMFCNHBjt7zDaJjpgWQU/9AQ
AH1Xm+X1ij/T23WG05BAuSUESenhnR/A3uE88lhUE46raKxHA7eia559rzswBcy3tUokpiHcLO4E
FNq9Th70o1eiW3BNxsahNTvaztXqmlY/ocn+5FHBuCjPcfKbiNGs4Ar3sLUr2w7ribIFl18kc5Cx
xlLfVf26fLZL+8EZ1d1QO7r72UuwecFMgI6nt/qjWI1kr/DMfnNs0d/buNc4HCCYlcLrb5vB1/al
tujnqdaTz9V0HZpaRtR7TDHYOpNjxbd6LTwji4hc8d8mrHXNbkhMecydVl15q7deuJD6kNfI65Tz
kqNssxA2tg1MBLIm0TmBBB50NAeDlWL7yieizHP0bHe0eNBvMCbpy1p+W71mOC3uNB6Mrl4PzlQ5
JGIazOXXXpvCuSQ13kN+nkcduNKrzGKLD0wL0ESH35j7nXoEbuzsTNjXsIOT9E4ugsBlpmCxnQdM
vPkDcFIz5dlhU03ZGlf71bLajrPQCeT75JvDxfBW4yda4mbvDKsVF8RIHd2+tV4IzJbIMRoRSRKP
9qDpZNzVQ3lT6HP7PLIOL0hcuzt87cE1XdM6REqXX6NKzA6tlU43BaE5oUND/Uho8/fWt7PrBTfS
S4JU+SZJjIBv0rtUAtWKFsQn/aipLNirCpximLHy7xzwmQdkRd07TTOEN24RWYwt7ul2KiLNKt89
gTsO7gt3m9fkRfMxA4XZSVXpcUHg0inVxQu3GxdxHYrUEv3mhoiwGCUW0BR1Q3tVdUJUadq0F1UH
C8SHnmxITn/ynsiVimwGWlw44VJo5giffgRI2e9scIMBrjAIvcpFEUQLNUROi3uvFiZtk2rr5O70
wjUE300n3tryWdTdNMA5zJx3U6FrUzaKw52n5+wEHcwMRlkTOnLvEXCeLzjyRJWJ9Kl3F5nd/ypa
/399/4/1PaPqv6/v1Xv/59r+11f8q7YPrD8cnSVGhgoR0N5mRvpfWgRVvGWaHjUy0U8U+P8zPLfc
P2wm7aZnkiSjw6wgYONfw3PT+YOQaZonhJXjU9giJv8PIjcDQNmfu5W0XhybmT6gAC4UFj/rzzdn
tKHaRGybfppbs3uZNNvbcUx/+sosb1ZDw+OtGUh06WE+eLN/6XsJ+GfK20fZaI+t3vXncaHFv0VO
IncatdOSWG5ymJo8vaPs0N5HzyN1zG309mj7CYNGKjS4trXnLBabbVZQGmhoeb3TanS+ecPkU2++
9WVrEuClFWtjHWQxoO7xJRKaPNQngJZqB2JiqGwQhEVu79dV6AiaJYjQ9lvp1wOSE6/G73NOA+UC
hwfjMMReqtv9PgVuKMkaY6Gh/SVbmUuD4vISxBndIePsNQu28EX0FE4rYzP8n3aikH2Z3uKcUGQ5
xKEV9HjzJ0oEbZzo2BRTG6WN07zndeL/2MCMXrSamIDauEsbfWLo3W/HGs0QwqUHfoX+UNBkuvKh
9ffhSGzVVZIbqLfnAcnqHvQzl6y1YZgCfD8/VoJhhqozAviIaxkIN1N+PJNB8rZMiI18S6THrM8e
BbAmHtaYX1rEusfcnJ/zBnRDDqZjZ1SBOBazgH7VViJ9yVRGSbBM2cnz1aWxu6sUgsJLL6o6xDN/
Z1UKIEc9BTjBhPs5qGTedeP8tuaYHUzISYWyTkIV8JYHgKuBkZ993/6AfNrFVlKMj6s/9lTTWnWg
hn+m+97s0BrPh95Deeeb9YG758O0Zs/IHGE1ZsPV2jfUYoW4oazzwmoc3pqqB7Tb1McCSDSGeytS
a0XuD/qlKyl1Yw+c+y4VVQO5tniWupZFIwrnuKimn7hZ3QvxOcndHICqwNSsUWhv7VSYwQVK4oM9
2RhDCB0zEUNG0wTHAqg1Uo8Zwg+I7u7iD7MZe0wST4BIMuISV2c3aoIbZ9/6H/jep0M1OdmHn7bq
rLDfxbJ1tAchFxvmh/gJeau5dbThEZ26eqyrpTzokgKd6OLsCMPfxTyvuzvoV1Q5tUOEGMmdJ/aF
dN91ZrAXsLtDJ9WCw+TOAEyL6oRpCw0ee8eOjmJGcJ/KPhouveHk1FUsBCbpQK96ykCLsLuaQEgH
6vTO0aeSiLw+2/mmejKAVe5glj9rZXJa15qkzp5WozNoL86C8tIqVH5OW0QsGlqHL2t0uu/jShi5
QSe2oFbnJGtdG0SuXlxXUzFeue7Aih87v40se9WQYbhM9ibQoc6uIQAFllc+oeNemJGT1qaPD7gF
Z++xBNx95+pmVTOCRrsgGRLv6Yb5ccKVH8tOOeacaZzwg26s4gBP1KSrKroKT/nAT+PFgkJBE/dz
BMINoHSa7pgmG+E08VqIYCqBnim1/Gglm2osPHs5j0NWM5Wdlzk4DLxahFMurq7Clt92g/XNw5fR
tgS8iTnB46nGMf0iJTtgrc1Bi/FIb+V8Q1e7f+uprPF9pXYKjHGq9Ku0DiqUOUQ6pK1mHnSTMXtb
0NhbcvcARpZdQtFDbnT8MY41jczDViD/srViQBHlAXFmBrd5fVVALJ+9TKqbMtfIUixezDXTdzWk
+bhqca1prX2T62YRgUfNr2ot+5H0fhdlpsyeycGBVQAQMbvQip2QFY+rFa1GRau5Sr7BnCjwTAcW
Bj67bM5GACbIs6brCb/oA4Ir7bGwe+/drJwsEgXZrtwMoJiOImUZgwcx46Sp1R6Dk35xE3J3h2TA
4TQMw03Zpw1KhQy4oaYvNDVYtUxt3ftqnax9QuoO0pkyJTpwuoPKk8XZ0h9nQ08JyttM3K2/kimR
uPU9UKy3eqQXbU9V8Mmc4N6jCJpRUcM8tPzh1V02qzjBBrFpTScbAjisHjxm3K7kwBzSpo7WBu0K
sWu69zdzeq0D85eNgoQm/M3jbrAf+MtNBjfgdtX06QIMPWeOMHq04XGpq5608AmMcYxVXRxQ5igK
NPC4lOaEohjdYdEEozRruAQjuxbjtwU9EbYffVD1aSgouN25c3bCmB9GfyX7wMf+2mzOfv62ADmO
OmhLG5zgRye4yBRNLDeoPpeNEqAD1gvHjRxAWY6u9RdOgLl//wSRiZxcn0FBa5dB1A/tCWE2BCVN
fqnW+1ZlXhOvTHv3ei+zkB4IYHMbRUlaq3Q/Iss5ExTwA8/XBWvFCE6mhM84bw4r06tvmT3qsEN4
sLW+5Pt5IySsjNOP2kZNaCVMS2LbCUYTtNc0n795JEWGsWLBfte639eNvlBT5XN9Gb6bxHNAJSac
wljIhkwsuG9yyY1r3oH+0G8Yh7kovkC3BXsl1+9C8l2LX8CHfHESUNRGgoI7Z+svAvFRSWMO9ZK7
RAKwPEw3ZsRs+xOHO4J5Vxdw45wv3FU/7SEr96VDwTAp+6XqRliYRd8+lz7fau2gI0lsZl/daDPM
6dHX2WyiO28DWBBvmd8H8KRP+i+0RYGubYZ4MVaJHrGZNuza2fRC5jQHxmA9Zhl6+klgtMwV4rnR
zcoPc8NpVBtYY7Qrd0+kwRKCPaj3DE6qa0Zwczwsqx1O1vLRp8nCqMv1dnPA7zCnRRHryPWfe91c
7woQ4HygNH7cXeqNquYDk/z601Dkbyz7YsDAWPtPrefwtZa+PIIsPbkQpEMGFOIePP585wxJ/ubl
7qPjunMIXubGNpv+aI2+IAUjzSWCEaDO5IGm9jccuXOoHHw0SHxje01ckxuVJ3jS0wyrZsOmZO6E
2Vs0JkZTVWMn5TnvTGk0tyR4DEcdDffRU47/fS56/Q0i4mcuk+F21S0tj6cpnY65HKxbp3InDN+5
qtlZ5TCBiyAkiR4YjUTH4Y3Qq4fWD5wH9DK9HrJrapQYpjRDx+7Lr76zfG7QfS54pshwGhJ3Ovcg
peGwZGqUCkcMXesYgqlxI9Dwj+j7CAMa9Gsi1PPX3g30j1q053JOSVDKm1SErbB+lPSnsZxm5ieE
IQ2yv+3SuNHwapzkvOF8siLFD6GcRX3qG/hH/kIAzcCAEjbPCxL18hDU7h24tKsEO5QXTRwH6siw
Jud1difvRyK8KkRG4t0Gg5O9OLKzL8aYORGMrDJ2MiZGspErxsUW/3QzWM1DZ9kd2SF8FDeqMH3m
SkkDuWqAmh2tpE0QraF6YEobVkkYXb5PPHBLW4sqlvxe9Edc7ZDTPqkOTHyzF3az4oUjbnwtZ6U/
0r9OjnruZSfdmal4k9Y9t/VETzhDP1LsFoSuz8IENH81aQt9vTXtzggNWBCpDi5RZmVwpgc3kXKg
jGKn7FpGEM30eNUhVA2rGl50fx1/OAxPj37foP7P8+HWFmn3rbGcrmD9NQRhWbgBimqLuKG6YuLd
DVWTc33oZ1hV7LAh9ySywtdAWszJS7lMcZazHq6YihC2gW7f/TYn/uq+imLDfJGCxMnqj3bAQuyA
gS2di8vdLmyXzlCRvk3ejEWn8cbHcq0XejzEu1zKWmVvtL/rPdMBAqqrVZW422s9AgAr/J1tk8W7
6zeimZ6o5J6mTH1UFdsryuRHMMI1RVg7ftQbG01LPSSOwyquul/0tF8gtaGaqifmkYgmdM88zBtx
Ld/Ya0tFL7QRbRlKbS3BDXTS2c8bsw3wQwdwfAVakDOPjKfcGK+reh13tpnXx9FT4s6UVrI8+F7e
NbdKpMqJAqH01i1CIgxNioUKO/CycShH05T9D8rNDFPqrvDa2X5siJMuCF8Yl4ZeXY/TIyVQeM5B
z16Vyib2ps+NGJYeWUxWn7KPIjNTlE6udRxSYrCJGkeKuM5CekcMNdL4QEGeRDotM3GdTVPWwhsA
jI68S8yRa44T2i7NY6yUksF+PQ2aPI64Lh5UO3AXACp7WB03jaZh0c74iOWp452MxsHKrmVOGnti
jt5X1TX2p15v5vAuw5pNaol86osgyd5Qq49hBUoWR627KaPWFVdu7/s/G1+KoztWlOAGdIOwpS3+
jL1CjzOX3TnG3VTse7qR7zqF9dVMy3dXcj9uPKkfiCgdz6vZDvdSZvI1VXb1MM+Gc15lNodmZcvI
SQ28E0ZakQJRIFLA7EJ10G441wKCdNflzY1tt7Tx+R2/9VSRMS79gEgwI48FZx3FOUgzZXZDPJbe
CV/zFDVc3B8GkQX7jgjDd4dU5SNxSnKXFOxMZQPTx8N+dciENUVdQ3SolVUuj7dP548ygAYIduzW
Io7th17DWOI3QWUOX1+a5nJsjbKllBrFNbJWX+0YEW7gBLfdS9L44hb7PfLTlQ4rdDaUwkmVQj/m
GE+UVnzvqel3TeBVRy1LLHBInCT17NY+iiMcn5quLeCLthCMxKaLFXja7WCty4Oc0+MIluOiCnzj
jqitjgpcK8kqSdOfUrr2JUmyjI22FaAbAEIXPRv/KHNc/KRyrx2JLB0iZg6debmnEx/cTEqAcMXW
eyzcjMT6EiCI3jdYU3TjzvcBw/Z9r5pw3MBqHgSUulkYzkvoHDeF1pIHVzGwNMqExDgMTG+/Ot3W
3JPHVGVp9abJ/g08HlMWGuK2owx918jph644WH1U/aelgl1scPHcmqjDiBgFn82CBWqH/Q1m+Vq+
O4GVxhNPa2fW6lX6XCKEHy1rC6i5fO3zaXvfsF7FhNvDgyY+JMYiae7QISZn1ORMIGAhknCmuyE1
s6GHW353STw2Z56wVXsNxazmbem9g6EXXmh29FbJSCju6D/oejTaavTjCW77TT9Qb5M8ZUbt1v5R
fi9PQUuWEjzh9QjnRv8511zR8iGfjpU9jNGsteZ9Pnh0BGT3OaRqOHsVOGHdL7wzfa0oTRd5AvDQ
cgCTXgEIZGI2mIq9yNoP7muUYkuNKMRe8+pUj3IqQoE29GUaEqDj03yxIOM8U0o9ZVrbhl43eFep
C4anVSuFY5OCa183S/modVE9jd8Do8UOQSRimpvPtcaWl0+2vZdu54ezY/kvqcKPRl8bmIvuT4w1
EudpbQoHbU5hXpEpek2Mw9sgvf649Olj5xpfFjvpfl6ojmohQW435hvN+hIfeW3/6GHVRbpA9Sq1
6lmRLvAlZaWte1H7LvRBOIChpuQImcCtHvxl0ImkELkRDdJPvk/6iLtfTROC8mCZH1pof+Ah/ARy
AQ2Iee/06Owo/rGG26UCLTZawUPNhoVsjHA4lz8v8Qjw6NJBYyVUsasX3RnL925eM+Dri0giHpX0
LgVSoNvJtWkSGLi8QIsXmbFzTdCS8eSjb4lHPZU3mIH8E/+Df0VWyJcpzAc7b9g8/Cw9g/cvzovD
4Qqt/TMpJKPxQitErNwR971HtpdTqvOaeQVL3XjuOJLC0gD2OZpbL1DW2LeDLc/DcIEaOANVXgY3
D1mbHYreZEtwVTfNx7wZj97Ufhf+ekYGSz8+k1AMhHZJAjgja4mDEXTeWRpAbmer8GKvcMuzdGj/
wTPrQ8LXW/hwqCMTu73uxHRPuM4Pps688cniIOqp71sbRhmNGe9U24AfPW1ID9xdaCCulXZL+M9L
Ztj9FUFDMpo7Fw1radWHVJcizprKOKqcy1nnjP2pRtNF52JoaOQ7P4BgBPejptOGS4C8pc3yvRDw
VcxhsfaMPDEkDdZH4kzG4+w7BfJlGDPonZv5p9N70yN7H0A21wGorrfjuWtpRulGjt5Bsy+kX2r0
WbIMM7BeFMfArS8ES/Ukolg2BoBsDuC3oAvGWq+nxRl4PHiNtdkX2SLfe1LM3jbBcbWxptdPSHUM
5I2l0N4bt+puPb3UjjkHXgen1FNHv8i7aw8jaYjqJCczOhNgBGwRW2QoflBnsbSErN4zKAK3zWwl
F8Rw46eWuV9gdha5C1KtP7e0oe9XZScMY725DmWmz8zdnfHONFN7vdnkw3I3e1VzoAtaoZAYmKeA
xHT3m/XaA2uTqUjC12KCjhsagCgqKVtPtBsD8SY+Yg6DY5ZMT4twvlEhOI9tIhpSFQhYZR0ATep6
iBSB/zxviZMEI5iPQgek0KfWrW/0yXul0O7lVeLjSTWRFJRc0rWr2aSouWYARzjjMKVX1BCD2gu3
a3BVZe54tmv2n507YLY+iATdJE0iMmVmemHUNBUO1prLDeXd3EgnxADcPXfSbq/a1vfBa5JzA/Mc
p/hhkTnWFfaFN9JtAusG7oL+NPEN3Mhvx/VlRPW7YxknNI1oUDPEq5f+Yo1yvPZ4ewgolzPgxLbO
wBdK2UUcWATEdaOgYsLaigp8wHraDVslxC7zVhWu9x2HrM/SHvPhKP202bWaailafRvSoNDKCQW9
pR6dUQ40n/RC4sZZdJ8noQXP5S/IEOmLpDgIwsoiemrLw0JaThFaLLR4bTdGpddz8VYmRzQlaCWj
yZJfGHrrmBHB/aJR1q/4Zs8SNFjkyHE+iCxp75WYzJc8pwKPIMhhIO4c465vGwPHbDv5D73TcZ6y
lzV3JQjhFw3n29lKW/oyFdO1S7dow0sht6DGal4OpkT+yuW1t+5RFngPATN+mBy4lq80LSUctcyK
89D7E1beTYmpzJFV2tRsqyTQ+qAR/T4FyuT0aDi8GQtYNDLN7XdWh8j0hg7/wHkSdFaJx8NcHGzo
s8OTrvI4GTqRR6ro71bRMx9kRGfGuHzVk7564pyjgQjrMl2+SoLE3hKjp1BbXcaHdDo6BMXA3Uiy
zNqX0XWa/axx6orG5jDjlYq47GSxLvr8IDUYSztao1ddorzTNOtDLBmCXksDZAOVvaFfN+hqvxF+
McD3V8RNQfOyQ7ezE7aTQbuXRStv0HP7xC0aIu7/H3tn1ts2sm3hvxL0Ow3OwwX6AFeDLTseYnem
zougttWcRYqjqF9/Pg5KJNrx6YQBDnFx2f0Syy6Spapde1h7rWIfX9Dkpk6V2GeVCAloT5P2g89k
bwUOsTJ+L+LfXSfonZ3nGd4/6UyDLI3gPEBfVExNyy5I2kfe1I7T8CbPrEehkECGSCGUwI6WzQQ6
jG/AsWtTxQP97W5R13Qk8x3NgrvLstIKsLYGuGsImyGSJurI8Rin5JuTqxT9jxtYPf1rU7f+2pg7
aV4s6anxzGplV6EzlVU0q5amR1pRWobkypLqI2TWy3MjkZx5LFPAFljoF04Rp9MiqeRLP43I2UT+
ppInlrmfOcpOmgEMMiaZBopYEPfJny74/imhwn5RJTug8IYEZYlpROSBJSsIZhtNLoKHHYJccKpw
2HhaTZoE0Me/FtBTLjXKN+RYJTyNyDmXoKKqFWhvNX/Pz8Xlfarsqrsy25AHLvyPVip/VmyMNYCJ
uQtqeUamZGVtgIxYyNTNSprRZ6kQiLMNfQ7nsuSri1IN4RDwHvYmGg+RqkEXAIIf1ZT9HeTBoCW8
7ac43XrvIFMAFSYvcKyyiwIhlS/CjjKIDKeoIkJkIe7xkHegky9itB0m0BatQqQk78t8ew+zXFBN
xMjkaEc2LoFuRrgDlFhB9ACJ4HYjyshuC0+qYOQ3kbxJJgn2n063PfhhlY6/rIRXxg5310Uc7+gJ
3f6/zsH6nzR+K5ooU+j9fuP3x3UC40R2Urhu/+ZbzzdgUJq5+JJbDpavhWtDQQFBNUQYNiS9Bp9y
p0PXt3bGD8BDy9/grIeub/nMkCmDg/LWwK7Swfkjhetej41s1RgRy+AJwczWNfLTqrUpFfkeoj/6
aRGpm4SOY04ATyuTozl51/aRv8FNfhe5myz9/bca3HrSXa5LtHnpKohai+J4H1W+zJGjUYCZLXIP
7UsIRCwC2N0y+rLJUEMOdYRmAjSZklm0R3/r9XvX39ezm0NnTsMK02Yw2aev6OhBsFN801rYqoUC
IzmYkryexH0ByT1wwEQr2wpji+wS9RVgTu56J2TwyeuJrswC6A0nFWKXFxlu/VTZCtur3AcflJpe
7eMES+raVQKBFybhBhzs8iHUg3L2Ey9hACqQamQ+C6kHHxYTNUYsYU+RY49ky05FGCkUQogtjbL6
sFWQCVtKPuKYQkh/rCTu4j9xXE3QrXbF87lWTQaK6nNEloZAEI1uBLL25wWQ3ssdKH5KOqX0PnRz
YPybPa2zQgjj2+vvANzj2fdAYsNCTcMEKd/v9UtVJc8ro7QWpGLLWQKrDJFaUsEr5/39+p2e9d+w
3Mg3K6A7NFN7hrUmEkjrwoa1KBRbpH9zy5enm9urJFO296JGo8br9+ttIrgZ6j4fAxQ5S5yCVL0C
j5omZClFypXiwAK+k+QeiwJoLkfR6fW7vDB/oMfp8iHoha5X7fVKWgnmAvykSZtP6V6AZvg7Vix3
4afm+9dvVANm+t+UJksihqm2C8+MgmeDsylZgwu6CYPLvZHKc8dizVQVX1wVon9NDg6CITQs/AeA
EybiuwDEVMhfH4DI0k2hadv7pNJhZNELmMNiyQXKWaCLsLBr/b0oQKnHZW1+KGxUQ6bw1qogLb0S
Dk7V5ia7WJVhuIHROpX19FOp793F6y+pmPV8nRglACn00mmGbODTWBrYoONvrdZ/gmwg2S1KSNFJ
+URUlm3o7klV+eeRnxI0Itu6CxKhxmxCDloZ3iIIvfy8oCZ6ToomuY19l9o21Cyzrb4RP0my795q
0LZ9Mcow/ET5bp5IpfyHRLc7ULMyIEeJ8/VeFn3r3EE/a0YYtPvg2Bvg7bZbXaC/InmF/QVz5i/0
TNPu7Fymg8hFLZvTxVmE8RJ/F5DnAkWHahppbjh3gCRdpEpkvk+QHL/0BPIGG2nrwDFgLx8dDh76
CXxaDGMAGnEgldtJsTfUa1iCAkjB4Y+PCxnXlQ65qQ4JZjDNJARGfORgPmYpGQfacyYE9sId0MXq
qaqqmsHWycjBZsqFtlTx3D3dkVFXiKEdMvbqveYo4vs4T8NPhu34f8eSE4E0Ei1aG6wEhsJJGQEQ
jzbO7rOBqt/MCOVkoVlWcOlV3u56v7X0Oz2g9Soz3Y01UUK3vCNlB2umFyCluk3nws6CFmzprwWq
BjfgnoQZSCS0/IzkKgwpIAa6tAWXb9VEBZvbaBkvYRmBXAevnuyQYGzAj3jX9XzC4ufFU1pAYBWL
UHeQQuVPtJXLCaQC4iUKq+G1uoyrD0LgZ/il6NPdSrkAdrAqHHkucr4Q6pbKBYwM5mW+V5VVghjI
O495omwt5sAUjVR576vn6PewIgqYDfOtoqwiurnOfUcWaKnbmeGk9uw+EIjmeM0QxRdLVL7IqNqL
ssrPHUe5l5dhPse2FZdwUlaTSthl5iRx5CeAiwh/61J8XyXBjbvUHNg/ClDWdpCTofERAQuzfJqI
hIYyareirZKFtXb2H2BrbqDC/eLAAbxwskx8WEr7au4l+ieyt8AWNhuyNak3FTzd+phpS/NcSRLq
zbu8RNzHtyZRsd9NQ1GxJ7m3FSZZAazLIGrBROXlVAobhv2o5sq1rQvSqxtonswl6V6n4mF2S6ip
fHUKG3gUTRJxW7C4gLPMOIb8c9c2ddoISxc0kq3LF0maCm9R9o6uMwHUakLFcOURVSGrlhpoHFaA
1umT9eK7PbUBzFQqbd9WlaReUqwPFpLiigsjYrvoAiBVf0Jv7d7P5zLyLhSDHSgeMmc5BcO8eUwK
1f7sLaX8STfS6rNSJOVVSJrh0i+sDCBXrF4nooDMG4jyKWQ3xWUO7uxOqMjY50FFcXRC7S+VLmE4
N/bbmbTVw3ko2vDOCvvdB7UQN+c0RTmXoo/uAdARFXpTMFWWQnOapG831y6Zb/IE5Bk0GD2uvU3u
w0us77ZN4nCmR3l1Ieh0UmxT0T9fekX1d5ElZXQrVvCzLslBT/dFBTopAtkSyzS3uTYnB8LnNWA7
j+dkhOU5b5xcGXomz8uk8meyI1Zv95mYfgLyoN7JbNTbyiVxNvOXGfhEETDFGiXQEvZukbANzcdH
hyrZORp3xsdGQ3BDi9J7QcS/oHji3Pl+iXdS4PJFETpOum2hZwgV2HYLdReqqjtR9x8CW91+9jzF
n/nivpzB2757J2gx5MO+pFyW6hZlZyRNPqKqDNUzmYOnveCIi8BTsT0JL7mNcb/0IEJYEeDjoqqU
+FZx9ssrI6VvsioVOM91hfSgF9Vg7qTgzVG1ugPhVc60XJHn22wvz1Wg63d7IyZfTumLv5GtAMFD
0ofTPEHpuvRzS7woioxXosuFfgIEiOwp2AFtrliOdidhGKg3wQocZ/Ke8q8eTC0jX17hq2jTeKlb
QLmC5KrQWa+SQqYCH7j46BYJdj2St1cehJDIGmmqTIUh3F6g7qS9pZAnPFTcwJkJFNMhqKW2ONMq
R/tSLjVy0LBDZA+igd42Snf5QyLCXp0YjvQZbONb+ni9C/K/0UXqycT/+IvKW20nIuqCUZCSXLlF
K4PcI9g7NK1hECsCD8k+ZenMow3tS8S1ACozFxqlUpsDwIQAdWNBfOvYxUUSF5VzwfSj35yo5ta5
TtJwW7CayaqD3EGHJgsTcZYosP1eW1SAYyxrlQKJNGXVuQXDtQv3l83x/n8GZ929SK2bh0Krm1X3
+TqpHtZpTt3uAESuP21CqveAg37ml14fqBPs+w/IbbBxJq7RSQjcPFTzxK+NEax45vwJNUAVKQlD
pTkTZ7K56I4MIjya9mOhQXej6yeJ3ed49NzwaJK+Nw2vv2E7n6//zmtv0OYILp9+/w2SNWhVB02C
giQ2jZ8izagNN4CF230yCTLpAAI8wvp2klq8/IgmQVYgfRg4CypKjSaCIhaplZeWAkR49PDqsiVa
7ecEU/+VpfAY5Zus3pLgrDfH+R0Ae/9sDnojfNsOikUzA4EHKZcX58CyyP7QfAwbX7tS2huOaCUQ
HLKFh20H8lg6kjP0Cr44CaZ+Rm8GKgYwPrXXf2khrJ5CAjE3zRL3MTteCEA1+i0tP2oYsQl1voDO
9O6bZnsd2wRJoqcdBhy4oPRmllojNKKVYFCpHLgS4LFEZIgW/YNJ4CWPJ8FgpTR9+/LoLCI5zTqv
MGwjGGeabCiyWif1jt/bRJsJ5iNRBQ3ZXKMzA/CE0OY09O1pnNJJC3ZmoPflQ16OtC85GkltKXXa
G45pB0DnOnQSzDM8A02jRa21hf1JEDWkvcj76a3VHdHbA/SVWqP0uPsfex199Vl/wD1UeDsFxWUN
/6K5elbQsM4kEzQR9I3t9IzOPYQ8d/AkcOjTiajLSucestCPrYGhnWEhdDSz8SLra3TGELarwbaQ
jSCy0CkX9d7ewCXCK4SNsX370dlCaGfqutYgY6iKZ3DR0fdKr2tz9U8ENgLVBqWuarRXc8MRmQMJ
Yo/WY/95cyCjY1jXJen2PV0EJhESHAe02UJgXV/js4YSrcRDFwFLHVdIQgLv61seGwLE6c9wCSkC
1puE9Tamr5/zq32on//6FZnXo4sbQe/2/XuHIWKWKoIizE4XJ49uFUBmKg8+DkzWukqlHwewuXqz
YJlnlLSkusrZWoI2MB/TWkDtZWiQqKq8JaVVjGL7lj2DCIwfzi9cB3RKR7cXoGMeagrJFOAYw0HW
nQe1u31sCwiSiR0RVLW6bMr4LAJAlaFegaqdwSeDzTta68ezoFtn4Kgl6LRHmy+BWnboXlBEGOkw
iTrJs8PhfzwLVi0hQU1cBunSXKNbC5DsDU4lK3iIdbis9XaCoZ8ZIKyA4XZrYHSnArK76tA1QCKd
WJizz+g8oN6pQPYUVRzch26eR3QcwMQ02DMkXabKEqU6tQsEmc/jLQDzyhnE1IBxzPb8HdP7k8kY
mifgOERMzbAIkNot3jsOyRixMDgu6kOjvkYXKGOd9MEOMvlC8kF0THSrgFP2eBWQPsdO4jpRbGmu
0bkGMsmsoa6BqnMoWuDBDm/ZMwWWegZIlEpuB2Ad1VYAIjswSiJKMGTyJV8j4d55YBIkgaglo9al
1Ma3FZB2GDwLRAEofZg1e21z9bcCETPg3jpjMFaDoFJVHLgWSJuo1E3ZDi/X08gbGCIFR1P+5jmN
K25mDpTWSg2Im60zRdNVvOSXk0dIb7IlSKOiyt6sldEdkdAty4PryzKpdDjf9O9U2TkYzsgtMU1i
N01jixtxlKTBs0AiES/I0pSX7YJB2IzplBGPa6/xxQoKEd1Qu8BaUCxZrYvIzdVzF0mpc0LAdH+o
vo7vjFD0WvZkWFLZIF9WN12wItrr1F1ihVBZqKvQh8Uwuh1B48PQyKmuMUFHDQipXQpi313CLBA5
AHrHe26u8c0CC3XoWlDYEUhJUrL8+pbHrjMCW1hHE1j86A6HTvR62FYQSZFQa+7iAvD/p1vBMCAF
RUSNnGs7PW1BZ0Sus6I0rKiDZkGR2O8QOfE1t3uhNwvETwomk1nokDejmwU4fJ/psf4o9AbUCYoQ
NMB1nnEfjlcD0WhVEmv0TXO1FmhMa+GF5sQfngUVZKYm81//bKQKgxcFlVB3aowuiGYnSEMjBwV7
KJIylA9boTcLZm0wKDSBw2oXweg8hHoW2v3585EDaSWI6DEsh7Ovh7+oPQQiFLIN3a4b0yZQWaUD
T0WqLApJVbAXnXPQi6IbFJ5BZh0tkrF5BZ0EzrADAS5sXCwLfMnXY+/YK6DKRHswALWjtCs3HNMq
0JTBB4KCB4h+mkVC5cVZMMyz2nNQaz3Q5hqfRYRqZrCHSLTQdEWa3Sz0bUHjIdawxy7lNDpHkZBp
MBCHKhPQ5Bqh/bKLxLlAz69BiN19Pj7nQEfVaqBd5FwAg04SAYx2e526y+RYwa0C1bF+HI/zD4zH
1z6YqeMGT00HjLtOX2qU+d4vHDo/nn/edX3UrR01nv/kF+uGmPbebf9H/e9/naDAG9N39OHBFDb3
6f68e8Hntz651+GtDj9cuOtkRcdc1XxQdY95uwrpovnfYPXXKlydQNAbDNS3J/n9t5PnPPr+/8PA
qd8bty7aDx43cffR5nTgBjM/fGB/tUlP9SLaDp2hI09XAcL2ycY9eeoW5zx47CiIktVTdJjYevEh
L41LMXxkxPEeM/cxzw6DNYM32Pyhg8/WwapcJevjkVu86+CRu6aKN9HfbyBJzsO/Tqe9BZQOvQtd
pon7dPJ9dijFoSNfrKPEPn1kEig1AG7oyAtm3HUP4zQNaArlrMMPXmzZ++oCvrbVL59WzskClFqU
1tAHvgwCdxO56eEJm0duEbGDh948uaueFWmhVYNHjsrTZdG2Og4d9u1z29QCAgcPzAD5o1+dTHLb
gTJ06OuIDvln09yiloaOfbNyNyfWoyYv+gXHy80qqYLV5ul4OjqI0fBHTtPVo5On6yw7WdMdiGfw
+O6j49qr077CFiAyfOhaKDXKTlZ2BzgYPnaauvwPAfPJpEtNPf9XjB7BBNgbui6SDx4ajq6eDZFb
qPbQkW/XfyWrnvfUgVyGD12sTs+trkw8fODyzWIVxqnjnh7rjF83+P6K8a/WSbo+sVRdXfNXDH6z
3rmPJ8dYhy77FYP/GSX+YQ7qY4yh67rL4KGjJHPeTFcJAkynp1nXQvVrbjBb+f2939YQhw5/57in
M94CNwYP6wd4JKdRjdzW+wYPnaztfut2U0IbOvA7tKhTaDhWvTChK1ENHf7BiZ7Wby7TZ2dbW/UY
OvwfUf6dhdhl1H/NDZ4vxC5VPXT4V5XAv0/q+I/c4/fr76gQDhz3Q7ZyDiaktinA2eus9dCpeIV9
cuADf3SJbHrLG8HwOsk69KE/rTh3NnZ2ujVBZ9W5y8GDr9PszYsP32YFB4/vpo8R7D0nnpvS5toG
j11FMA3Yh0lo1kmLiHp95JcyTV+z88/zTwdSlJf+7DS5Vv/GY7BeJf/6NwAAAP//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plotSurface>
          <cx:spPr>
            <a:ln>
              <a:noFill/>
            </a:ln>
          </cx:spPr>
        </cx:plotSurface>
        <cx:series layoutId="waterfall" uniqueId="{D3940DB3-F709-4BEA-BA1B-0B3C5027F92E}">
          <cx:tx>
            <cx:txData>
              <cx:f>_xlchart.v1.8</cx:f>
              <cx:v>Profit</cx:v>
            </cx:txData>
          </cx:tx>
          <cx:spPr>
            <a:solidFill>
              <a:schemeClr val="accent1">
                <a:lumMod val="60000"/>
                <a:lumOff val="40000"/>
                <a:alpha val="68000"/>
              </a:schemeClr>
            </a:solidFill>
          </cx:spPr>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visibility seriesName="0" categoryName="0" value="1"/>
          </cx:dataLabels>
          <cx:dataId val="0"/>
          <cx:layoutPr>
            <cx:subtotals/>
          </cx:layoutPr>
        </cx:series>
      </cx:plotAreaRegion>
      <cx:axis id="0">
        <cx:catScaling gapWidth="0.5"/>
        <cx:tickLabels/>
        <cx:spPr>
          <a:ln>
            <a:noFill/>
          </a:ln>
        </cx:spPr>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EA531FB7-3A00-4173-97DE-BFBECBFDE0D0}">
          <cx:tx>
            <cx:txData>
              <cx:f>_xlchart.v5.12</cx:f>
              <cx:v>Sale</cx:v>
            </cx:txData>
          </cx:tx>
          <cx:dataId val="0"/>
          <cx:layoutPr>
            <cx:geography cultureLanguage="en-US" cultureRegion="IN" attribution="Powered by Bing">
              <cx:geoCache provider="{E9337A44-BEBE-4D9F-B70C-5C5E7DAFC167}">
                <cx:binary>1H1pU9xItvZfcfjzFZ2rUjkxfSNGtQDGYBtsd7e/KMpAa1dq3379+4gqbJDLhonmjRtVM9GEqcrS
yXzybM85mfz7uv/XdXK7KV/1aZJV/7ruf38d1HX+r99+q66D23RTHaXhdWkq83d9dG3S38zff4fX
t7/dlJsuzPzfGKHit+tgU9a3/ev//Te+zb81b831pg5N9qG5LYfL26pJ6uoX7+1969XmJg2zZVjV
ZXhd099f/yfZfN2km9evbrM6rIePQ377++tHH3r96rf5V/3w2FcJJKubG4zl7EjZtmA20eTuxV+/
Skzm7962HPvIEYRzRpjevu6ffbFJMf4ZAt2Js7m5KW+rChO6+/lg4CPp8fu3r19dmyarp0XzsX6/
v/6UhfXtzaurelPfVq9fhZVZbD+wMNMUPl3dzfm3x8v+v/+e/QKrMPvNA2TmS/bUWz8A8y5ONoF5
UWTkkXS4ELbcAkPoY2S0OpLE4YQotReZ50i0H5rvI2fYvDs7SGzON2F2e79t/7nKCHnEBXRGcrld
ePUYGFsfMWpTQZTYvi/un71VmSfF2Y/KbtgMkvPVQUKyMIkpNzfmfmX+OSrcOdLakZIIttWXmbpQ
An0SyuE2LNzWem7heI4o+xH5PnIGyuLdQYLyR1hdm6wKs/sF+ueoCHFkc60lh3/Zvh7riqOPFGda
Sg1DNr1m4DxLpP3oPBg6g+eP04OE53xTDskmu3k5dCadkUzBjj1GRdlHilCmud5ZsBkqz5FkPyjf
R84wOV8eJCb/KcPRZC8Zj4kjrDtjDt0t/cy5UEqPJt+jbWnfKQzM3ENr9gyB9iPzbeAMmP98OVBg
4k1Wbar71fnnpoyLIwcehnC6c/vOY6XR7EhwTaWUzh0wRN4/excpl09L9DNo7kfOsbk8SGwWmyT8
25RZ+JJ6o46YRFSm6S6Pmbt/qo9sqpiigt47ood68zyZ9uPzcOwMocV/DhKh+4zzlfn7FaKcJv36
oljB7RCEYpQjMn6YbCp1RKjNtM2hadNrFjn/t2Lth2v/t8yAWy4OEriFybLb6zq8bup76/PPLZ+g
R1JJKjnfpaIz3VLgELgDl8VmJu+Z0uyH6dHgGTqLjweJzvI22XSb8gVzUa6PCHGUze5z0XkkJ4+E
7diC051GzRB6jkT74fk+cobNcnWQ2JybrN68ZCQnYMygMVQrsY0HEEQ/NHaUwCMJSZk9mcGHvugZ
ouzH5NvAGSTnh6kua3AE4c0LBgnMOZLINSnjMzVxELs5igs28WnTa5bwPEOS/Yh8GzhDZH2gLGd5
65uXpAf4keYODBS3tw5/hgtl5AjxNKUcLuehirx7UpD9eNyPm8Hx7jAD6eNbU/ovGpkxmCR4cqHp
Vg9mnt7hR0IIDou2y3FmevIMgfbj8m3gDJjj/xykM7kwZR28WmxKk4Qv6VM4OEyuuZJ8R6fN2AGl
j6gjoVH2lhwg9mO1eb5c+2Gaj5+hdXGYQfPpDUo39wv1AuGyOEL+QhS7zzRnRAGlIEVBeCpnThE8
Kch+VHbDZmCcLg9Sdf64repXn0PYtZflBxxYNiYVIuH9lo2AHuCKa7J7f2bZni3Wfohmw2dQ/fH5
IKE6TWDdTFi9oOqQIwq1ESjjbOOBmeqgXEAFogXp7Dg4xAsPw4LnSLQfoO8jZ9icHmakdprdhC+a
ziDTBLemlb4v5MxCNTQKgAFwiK13JMEsqXmGQD9B5n4mc2AuDlJprkzz/yc0QChNULBh9LsBe5hu
OgT0NeI2FBC2qjULDZ4v136Y5uNnaF0dZmhwBuvSXMfDvZn559EBR9sGSm4MtMxjPsCRUCClCDo+
tgDNFOg5ouyH5vvIGShnfx2kCp2a7gVJAcGO0KlhIzTYz9Nojj4bQmxKdu/PFOcpafZjsh01w+P0
MLOdywB9WK9Oq5ctToN1tpmD3oAdc6ln+qLASlMHDgfF0LvXLGJ7rlT78Xk8eobT5elB6s3Fbffq
zW1Z3b6gOROI2BA0o8Nj53bYY6umkOsoR6JDcgvSvKTzPJn2Y/Rw7AyhizcHidDZS9esHfCaQjEN
v3L3mvE52kGqShC13ZcPwCc8jKeflmc/MvfjZqicXR0kKudhVZmmDO/X5gWCAKy7rdAoIPZrzdRL
oBRa1e6N38znPEei/ch8HznD5vwwe9bemiasXjjTIUfaAS62fW+zHps0TRFJUwc9OrtUaBaoPUuk
/eg8GDqD5+1hhgbnIerRlalfMl6z0X6rKXptdhz03KaJI6pRx0ET1b3C7vpunyPLflweTGOGy/lh
ZqHnm6raXAdNdVvXL8nfsCP02KA+oHZ1tBk2iNlsIlEWdWaO5tny/ASfx9OZY3SYuvPHpgpwuqR+
0YKbOhKopknl7A4NzAoI24IbakD3ngkAPgwInifTfpAejp0h9MdhIrQthyw38csaOGAkbA6qBp3T
d6/H/geuCU0dU5Pod//0EKPnSrUfpcejZzhdHGZN4Ty8DkJ/85KFazSDwsppNLFtIZolpyBzYALB
lk6c6fT6IYB7WqL9+Hyfywyb88NMSqeAdPp/nr9kfI2ONIa+qG9lAv1YhVBHQP80w1mR3WGRH+B5
llA/Q+jB4DlIh5kB/TEYnEP0733BP0+AQLpNSsHsnzRTUwKaVFIhQL3d6Q8AfGjjniHQfnC+DZwB
88dfB5maXtx+LTdVvLlfnRdABrQauqS5UrsWghmho/URkiNQCvfh96yj8DkS7Yfm+8gZNheH2VF4
cdtuXrJ7DRU4Lm2oxH3zx8znUGrDqqH7Q4EVnV6z2O1peX6Gy3Yec1Q+H6jGdK9ONmmO2PolG3EF
P7IdCcbgvkcabPTD8tvEVkOlGKjSO2zILDmduMxnifUzjB4Nn0N1crBQnd/24fULNufgFA9KpBzH
QHbmbYYTJfYRxbFqjfD73qhu6YMJoael+Tk892Pn2JwfLDZ/mTK+X6MXcDwICbhmYrpr4O41Q0ZJ
1IMIgY7tTsbNYrYJn6ck+jk625FzbA4jKLj+5XUJ27Bpi8+jT/63N0Vo1EHBHKD9cy8+CAxQSQBn
fX9odEaLzm5x+LlY+0GaDX80kwO5IiIIX9CQofAmcNgQVOh+ONDSrgi8kfMTluDdE9LsR2E7aqYm
7w7Tvby/zbJqSNrNizYaAhdH4xzijpy+i8IeBQLqyOGOM1XktokNoriHmc1zpdqPz+PRM5zeHybL
dnXXMfXiLBsCAQ5fgqhsi8OcCQXLxjhBpcGeGbLnyrMfocejZwhdHSa/9hGahMt9bm/vt/I/jwbQ
6e4IJJlok/qmJg/VCO2GXExdVA/iuIdq9CyR9iP0YOgMno+HWez5eNu/6EF4CvqZOwKthNtAAIHy
Q2gQCHAEcbBwuyujZhbuSXF+BsvdLOaQ/HmQ4fOnehO8oLJgxVF1Q3q5672dcTZ3l0YoVKyZPQua
n5JjPxTbUTMkPn08SCQ+35Ypjn6+HBi48oYoyfC/eQKDw1VgPLWN7PLuNWPOniHJfji+DZwh8vlA
EXn5wx8gkylzNHpu9joThcMhCNgEv6/mzJF5hkQ/gebbyDk2/0ex2M+vwPt2S+ByU29Wd9cLPrgF
79fv3k0edx7Ohu4C272559ZZn978/poJ8SAVnb5iN27Lu8wSv9m4201V//7asu0jrThHFy8yUDSH
TAffOpwk+v01+hEm8MHnIBnCDSEOvFE2Hc/7/TU4OY4rwZCy7u4uqKZIE0NwPwVnOLmtKZhwjUtD
vl3q+N4kA07AfluN3b9fZU363oRZXeFGRah9vv3YNLvpiaiqa5wuYgpVW5yuxPvXm0vUU/Bp+j8J
jcqMdrG8dahXN3rFcpFbyYLkbTh+lrLJ442wSlmts2KoBrGsWS+DfmEZj3z1s1Jk1sKwPlZvdCCH
ZhlrKytOOp0m1Xki09waXBP3Mv8q4zrqzRJrlUR84Ssl6K3qzdBcJkGvko3jyNy75ikv7AvfDouc
uykNK4giclmm7wJK6i5b+oks49w1nUzTt1QNBUT205QOZyzlWfS3VbUGYx5AumeREGw/WiPQokxo
sNtT6oTlwo54uEaKpmET2IFz63Umi4qTOhWJOElEW5XqZKz8OuwWY5jjXpmEeCHz1r9+PIWDfPx8
dNtNTfkcthmd3np6/wFGY8SdyiZ2eBPRmMfhojZc8sDVmllFtC77zi/rZRnUvghcS1hjnr3vBB8q
tqBitDv+praDrIpdYwpe0gs0NRd479dCYgs/lFGhbYbj8BOsGBiwaVs+lrEPQosFJbdubKtsCVv6
o/JVsU4cUXPiZmVt219iSbz69NfPnWEzPVdoNJEiuGBorJo/N28Go4zFnRt/wJ6z3ZbkSfVnIDyW
+W4XhU34LvNwnWrtBoFBCOL++vGo9M2mrRBq4lSyFiAzoEOPp+3LNrRIH/AbSyWq4AvZEVtuoEhW
fWrGUCUXoUUNPedxMTRXcUXIGLhg/xMsyn8rCUorSDjQt3l31IY8liRQgZdEAylvhN1B5dYDtUca
r2XZNZVYhY4n7C9lgyUo3MpGtPbFkKEt9aoNDcm7J1CBS3q8LJKhTQeH46dCNmKN2W6o7ZBEQ5x5
154eM1kemyJPvWFleWmlh+PBKXtskV/Pn84smSIS9/ZAS6CoOOGKzuHHC+DrMZI6r62vqK2o1Drp
62BSiLQ3Ae5sbbpIjGIRptXAcrfXjGMhZEiC5irN7WhYZBYtsyudBmmZLQtpSnaZtmFWff21mJM9
fWBvFfqbcIiG4GoNXFoDbZnZkqbznJIUY/+1L+sSm4A0MQE+pO+4tNy+5K11lbO4mJSm7sz0I8z9
5gl8flgslONwrITjQJwjuIBpe7xYTsGqeqhs8zVLpAUbHsF6jZ3bDqQe5Bn3JOx+5Te4NSyNZAaL
WuZpSeWJY0VWG7tFAGs7Wf4hwKgsHJP2TPRxbtInzAqdKxgOhCEwYmjTZ0DYns4lPbR9Pe+yXGcj
/1p5zLbSVVRXedK8L8Y6zLNFVwwFhLNU2uI9MxSpGZZOPA7WVZfn3mmlyyTyF+k4kuEsDYqs9txM
E9urF40kVnJpp9of0wXu5OhhEpkVDTR7Q0ad4Fvj0OuK4gk1pcg/H20AdBWAgtM2QaMbDlrLmcXA
zsyKNmvzL0oaGclFTnBAoXA9r9G6XNBRWTDt3rC1nkkj8F5zZ05y6jl4q+9qbhfrpuNP65CYW3Fc
94JgRGqKW0gm3Z1ti7iPq9QLTP4lL6FFxYpXsSPOGQ34cMarZsByaK9Nxs9p0A+Dcpug7IpgAYPf
2Zd+MXrWSZmKaPxcWk1lXzihPQUIvWjTRB/HjZzgMRXX2EJDq2R7mZdRPH4eEzvuYpckyeS0Qqw+
ADKZDvBLPuCWw89O2vfAjstowI9qJH7tLHNZ8Wptq2bCLu79EAFGcfd47fjW0LmO6SN8hUHwAMlD
K5tigzqXabzpKzsr8rVuS9peCW7G+m1Zxl7pJklasnRh+V7an/gCzvWvzMk88bklLcUmU46POKMt
MoMQ5de2YW41sfoKFyajTiGUjTMrs63BvSHzqc6TLyNNq9J3e0ZUXrmdiUxyypuig6H49RPn1ohN
58oYhd9GyVH/8MSqJFXQpbz7i4/NtBm7Rkzmj1UqhvO220LaX7yIj9iEHWvqyj9XMCzYp78WY7qK
65FScFzzzRR8Bc7iMIEo+bGWj7xtCkvb6edUZGnN3do00ro1RVDAGgVxldFV6SkTvm8rx4fFyQNp
/JXv1Kw1Ls4tdknr1swvzhLPsa96XibO4FYdtdvL2rFIuCjk2JszbCISuBERXpi7wrPppOwBwT40
bYDo4tSL4nrS/BZ9Du/AWKh8cHlc8r49/vWM53bNQZcxmRgPdnfpL3KCxzOObS/IuqJSn9omIwhi
ZVkyBLHtOO1bgSBLnAS067Ft+1hz/PDru8jWsvNpS/Mm6ph35fX2tKVZEY5peRLmjE8mshgrQtdF
0uZVeDzKIYbWeV06xdR0cFJop6IF1OjXU2Izy+YgAnLgNmHVgCDot5mpLniWjibK2CenDjh0q879
SYDa4s2kund6jBrqANm8oJ9UHLZyMillXsDRWAFFGE97Of3KFDEaixIdKXESdsm0DsXQGfvCK3p8
Kgz4NMXBT+1qHVuq5OvcKVteLQb4C0z3ianNokxMTeM+QEahKkTiCoDZ1Oo+pippzPCJ++1kqeqy
wNYakzE01zVxYpa5Q22K8bNi2eQfU8tQANLbaeIPqzG1ae2vNbea7hOi1BLL0amIY/fxdoQ1yUJL
Y4uJLskn69bAbJ6ELO9g1mpEJHhgWHsE/0KORbEUqS+wFHWtAqteyKSJoBKBZhH+tV2fyRROfVnf
buN/v41RHqaKMx11EC4gulJMOkg7yQ+hLu1GYQ92YX1sU2VgHbbhLQucvo0XyCwDP3vKLMzc0fRI
gZYVRuCWcJRynniRyCBqzXv1sWoodkg94LxAeAzfj/URUS6MXHmdZfrKtRM+YMGT1ssQssDoYZW6
sk/q98quHC9ae7VwYAygkO1lCcIYHiC1oPh1n8FR7WDziy7DUvaJk0FXoEUTHH7cT0BYUUjxQw+R
bi+JSQ0kkXEM3xTb9ZSn/nq1heaPbSImPzkBGAlcyYIoaJ7ZIBysLJ/0w8cgGOzEc+sm5vnC64gX
XdhsFOWwKoLSzh1XM6ajwC3LIizekKThvXRzRDvWWemnljj30kDxRdGZ3r8mYUJOOq8R9jJWmUlu
RJSM5WVq7BR/T2KkSfdOtJT049KJMi3zRYH4sWrWXSed9qIsAq83rp2SlL7lpKR6mWWlpouor5vS
c03vFGPkBllbin7h93ELZWjHshsSt7dkJKK1ZrQRV3ZSD8JfkJ42XXOc6y6gHuI3z69P60AhMluo
MenGEWkttmJ+2seD17hFlUf2utXK50uZWv34sbMNCz83IvG9JRc1o4sB+akZXNuvK73UIevihS8T
/wQnQ+plYUg3nnk6I+SYdjRga9+qnICs8tik4tMgWz+2PmlD+v5jX/e8PreqOrMu4TFUcyNL2y4/
jar1M+PmxtCg+qD7MYmPvRDsxno0wkmNq2PDWbBQ5VgVzleaRk52E7DctP0SW2UobnVTdx1ZxElX
0eik9rJCOkvkATKxj73Uiu0LTZUVx8etnbMqCW4DJ+M1Vrmn3CnF+chNiy090rLKgw+43by2ySrL
RJ6r00Z7YZC8zWQfF/4qav26a9920vPDcO2JtGvkpZcxXpzakQh8Z429YvPYzduRwK0nlRN22vUt
YRf1MvDKMRpOO7+ygvC4C1N4m0WsOwED2+ZhI/80VmPL6hSbo7O8RccRttCLJkfUpd164E5vv0uY
UvhRb39phWGC99AbIPC40VSi+Do2hWbtm8guc5+d0N6ylFoMkYwbddxnEU0TV4p28otEWiGm43MJ
p7LpvQEXuy8iGWjpvxu6vMvV+8izoi5Zq5hbLD+Nm0E77Ts74jLUbqH1xEmospZB/Fn5nmeNZ0Ik
FVbKGgqY7HNY7SKQZxb3SpW8pWER0uR9FHWR4626CIbAX5kQRyPKBUzWJNLQWglhK+IHQ1gsSR5H
pbPMamLJ7E/mswzPS6NE60+N7xTFokTqjZVlThPCgyyoHUxfAvkRsrhFoaeYXgQVZr/IA5pxex0F
3bRiPKlj/DBVUFtXWaomky/a2nfUQne1wQYYM8Qbx7UuU3wu3041qOWI5SsihRd8SeXhaUlAkWRm
NJzgobkImPyDJv20zpnQEbgkq7FKQGFlsROI26JAQlOsyzBEpLXoHDqoYhE6gWwsICiaovlcR1kT
ZlgvKxjNcdCMgvbnTqQmkUMgnY9XNnYWnsDxVvHVs/ppg9mlNSEvBwu/S3Q6LU3bUnwULtYpOsjQ
4k8CYI67+ZQl58VXEG4Bfif73NhXsRSe5gvRaRBAbq4CirXY7R5vrDS+UkXWNDmvHu4Wo8GuKRe7
GFfLUU7/4pWMzzkJS+tqt9TW9uP3i7z9HJgCFp8rlqcQgGZW0H6NQzsPy+Mw4wMmXbARf8bH9Rn3
Q3KFBNw32pVboMzY1thqyLyb0j/NqB486dI4aAf7nU4bg1VqWZrgIywHx1YuQHN4rXZjMkxBr59K
hl8myifFV71dQZNDg2DXtnMKWIgcbZGbzO7oydA4U3ZOttBut4ftxQnWxxYhRqykSqbJ9/YQYJ/6
tJweE4jAxi8HUxAVfBqtUDT1G8yUT8u73UhjMzSQEpOcvoWGZYVx6M7i2F1VHUyibxfUGrsR/zAJ
N0KtLCKzODodcRNWnx/7BCQSWXVhY6DTOvIn5qPqgG/YKlZ8pbafYftUEhErJl+2CHbfVeCypy9k
7fRDtL6DH0lGJnVIRznJnzW2H3SfmsRP/HCd+Q6+Nyg49flJXA2K1md8u1fCqNK1Ot4tuY7aEuL0
IY/xJfAABg+P8jCGn29pMdrkEyK3yGmXeWHVWbggle/h4TIKcJv4sk5ycJsJCANQNoApaE6V8Sd1
buBf8bt4aOzIWccIFvvhDddV0puTWhiSpotEiyRtXa/yQRtSTRt8PqiLCj8QNMrkIi0a/HdIO/B2
knQUVFEBLj+5aOPaAynQlRGeTgPftJ/tzOuRBXjDOO39Dk0MIIl7XjBYGKcMksZZJSlcbLrqrczT
1anUcFX9X8TuI9gbPzEmjk92dHJUJ0EZrZsgQb57PYgKHZIneRRgOY75nc4UxkmwYJXXxd74mQeO
6epPBe+Czj6pt1PvtV9hiXjejzFmFPtdJVf2SCisXF2Kaflon0+7BnzVtMW3/KlTxR1WgDZsmm8d
hgw/SmxwfL4IwT5abpiM4JVx71CcaReUxWCn5zynJT5hD3TKYVvZVNhXW5JlpDIpvXWTFaXHTn2v
GPEd45Z685CWgzUspIhBUXo0RuqbpsidskWdgJiQZ2lsT/pUiy4ECe/HTg1TyW1vgM+rBliaaI3M
dlq8JuQTVcAaJwYXHyWZj+H4+xmY5V8dwjPPetN5VVmGF5pHE0lpGri7cxV73K4/CNBYg7fqvcga
grXd5TKplqAu0AvkKpBA9hfhc4qUHM5QA/zREiNmZWfp5DZS6U3brWQlxebbrmRUGzDRPCQhb990
o0w99SEem866KhFMg1UY80LbX2Bvsb+sLh+xApEg0xy8PLNg/JFeTixVEiJeRWStU9PlX2w9BAX9
KvrETi5su8gHby2YqWrr7y6kUe+t4NF4It0qAf9tLZyEqvIzGMkurj8Sv4h8f+HJgQf9ZacQ2xQ3
ug3bgv1VeQ6oieMybtpULyw2VvHnUTRMGLeBd+iR7FNqEFMqJXVDG+zyNNJs0eKXlmpd1aEy1S93
M9liWeQRCOIFmhaHaVp35iZJ2sn+6cGfrAmi/0l5wyqdPpHdsfdexKbfSUosfGLwh+mDHgc7ka6Q
uU+1jTDxcqiyj2jRuxjrgearCIo6aaVOp3d2WxYxJSyRRssX3tpS8JM5tfxF2Q8lVy5lJXHeN4Hy
O+N2JANhL4bR0+y0K7JJy31rnOjACnUi/BAIy+rTYiTY34Kg/nAB3nKSPA5Rafyye5AsNVxaga1i
XW0ztiyMRhW7UZY34kO8NVjxlmgscLgGu8FKiomErEq7FGKZ+mlhPDco7Ma6akKZY851hype+yZk
/hTGBaLHM1SbTGI1dwpnmRh+xPVkMyl5zqYy4zLr+mlPKm9kcejKoMrSdBVECbRxvV0Q8MCT0Ytx
yx6+V1TUis4CxhPlPEF8zRJ6cDmwD9jBDMbNpj/QykGNGgL4anYVGGNDauX7PbShMzCzhSUmDUpa
EC+B24bFJPsT2d3j3G56PP5OCv542nThM54/41nLpjdWVylQVVvTGIEDhhTIA6BJv37UjECHNhH0
4OJZoKzwX3tK6x8UDzsnLhwPoeT9HiFxb8yiyD0h3uEI6bS7tR1MoDZhBISNKAUg2xnHX8vymEJA
+w/2j4Or+h0b5XDsc/ZYFq/lDPRt5F/hWnKYsVDSKR6vKtx+vRoNQuen1vnHB6LLC8QB+vQYyMXp
oOvDycdBSWiSEu+y6DM4Cj+Gxz9VQwwzt9PsX0+QTrTd9/LONENwt0QqNHQw3Mk1JzL7JBJ+Vif2
5c5idME4kfaDzQcp172onHYd5d5Yfmg6PkTLtMkme85LmAarGgX80RMSPd7pkAip1HQjCFda4njW
vCw2aGJ1auDFZbJVqg5xHXS8b2IPdj102hAQBKIZoJmawzkgtLCCSZAo50UzLtoCmf1aptxI4vYw
LcMCpr7Ax6EfHr0IB458ctFt61n51sz+ehJzGAEc/swjwd+0AyVL8RcFZjDaQVGz3movgiqeLNN4
FwjllcyaD4PlNALXZD6f6pIogODeLvwRkLsOwum64sfPUz2iEVyw0lzs3F7vB0XkEgPLatyywmnu
/+55oPyny8KgGLiZQvxgDnjngYluw+hi65YQJE9oqDiBXmRVMTmMXz9wsi8Ptik2BMpP0yU+6EcR
YDRnfGY3jH1YjjI+UZlVxnKh0lTxL3YJhXlKBX98FKBzUMFDxyySzLmpSz2WDo1v+yfbUKSVYEew
j1iR4sevZ7VrxXgwMXCFeJRGgwzBPR8OLm9/jBwhqMuoMKiOy5GRoFox2U/dCA0OWzfm72rMUENf
mMoHt6rd1BuRLbq19GuansFbowXHX5g4B/PzlglwD+R96knfNycDYgNpLrw+jGk/LDyGktNfVVGk
SIPKiImsWKVJM7J6QQyxq3TplBJU21veU8Pt93pbz4ttJCP8nZeltOjPYz9oNVpmmtYOKTiRCK0a
J0g0VJguEyvKAcUuQFEWhgVuvA0rEKE7cBb2nRnbphpxR2C6uyBlMN1IDacwoGuZhYDWMAd5QsYa
fAAhlt2oC14lUzBnbWObHMVRaDvJHTqGblzVKR3drCp1Fi7tXCVR495THgXcZuDuApm7CAqVtQ7r
OxbO5MRV0YJZQm4R22yVOwaPTGNkFe0bgmpF6C+SPsXx9GPw+UmUfOIIezW/sIdai/w0sok1kQFV
W4JnHbZ5mO6GihfLIG5S0K5gYBSqDG4U1I7xFlZj/I6kboEjDZK914XOVbfyCyh38VEOuh3NR9Qb
pooWYkDC7AtTVygifAxzsM3+Ek1IaCdYB2VBabRIKYLOvweknpXzRtp9x75Q2Q+1cwHazMs/ZFpH
MVtFWWURZMK4oqmvF2jlQi19lZkB2C67no3l4BILzES7QGhGpbMYxOB1b2Nd1dXoohzdhcimtVOi
LhoGpDoWJKm7rzZJ4yFYegIBd+amKkvLPzMwL1bjOtuS284WFaiH+/ZbJ4XdjtZZkNisQRR9F2eB
+J7ixCGrJ6ez3RrJXTSYqSRGylZqdMTkblsSO6WwZL5REIPFMXO72Gr1Rxhx41zlmbaSdRpKX7qB
73dXcghltBzCzjsORctPQsLH07Ts2xMwGeZSlTZb9FoGFyqsEwLOuC0/etjUJ8KXpnKhfcHXqMyT
P30SmmWvqYdcNOH1MZJdUEosk2dOTr6YGOqYdbn91u7CfKlEEABdYpXrSPViFZmweTdGSU1WiMrr
lTMQnmDH2ul1kDdXjIr8rBSWf5a2Vb2SFSho9L74J61p9DLQnfNB5UGBun4e3oRV4S2TIPfdQWTZ
Unq6eOOMLF0PXoYqcJZLga92hmwhokytO3zlqYN87GvZm+YYfQ/eTaHj5DjuaTK6g47kOoiIucoF
uHk3AUVTuRY3/qeuH51NYmUSqXyTfuwcFq4Iq8kbQXQQusay+FsBmm5d1hXOMUTK+wDyMES/Us31
DUWpB/kMzelly6IgXOdDZq1oldaXVStAOMAULKuhb97wqhxiV6ads/CU9gLnz7BlejhFB0JzXTER
0ZVp8hppTpgGg9vicNatU0uVLi3PKt+kGu0IS0Hr6EPf8hh5UmrOZFXTYuE5gdmQqMrf9vjbC2eV
Tacd6smphuq33Zse4ew5UXF7CvbbehPGPGBLB9bvhnYdz9xxdGiAtDm3/uryorstLKtfsJCOm6qK
DENHQY72wXGssHODJE9cdEyVzTIfu7h/Yzd+4buE5uHFQBUMMVKqRdvxhL/BPUFJ/qbsi3LN8oad
ySTtXTC9n2U3XJPG8y4Ehfq0VVMvQS2S0PX7tFVLORi+EqrOLvJAlP+PvXPdjdzWtvUTaUESJVEE
Dg5wJNXNLt/bbrv/ELa7I4nUhSJFitLT71FJ9k4666wVrP8bCDpotMtVpQs55xjfmHpblUdNFsLe
rk1hJRgIWdK2TlURWJK8w5keCxJ3w2GEUFDEYT8/+GiQD6ZZZ1nKea6fp2adXrVXfVxM3vqSR1qJ
QuDzwXHNobnhxvPNViY+X+5ZbJquHDYn3kWvtgImT/+CSeZToZSLHhhMhJOKdV5aHfKrpB2Sd5Nn
/iyg9zvYDonFm/K54DaY0JHa+pzlwdgWXSTZuw5Q1FQ56jNRpMJM99mSyT0W+iwrWbvR4xyNzT04
HbAdS6Of43FQB2d9dBDKZe+a8OcFffLzNvVbfphUshZi6usfKw7IoZmptTuUgevTrFnKC51McGxl
PRdh49wpY1IdJtShUVFTw57ZMLMP4hX5IjQfP9zmth8WF3jl6BjfJAALDiF2imry0/yE+jIo0mVw
50Ab+W0Lx+FAuoiDzIKcfNusYYK9zGNFCkWbQw9KZXbEwGJeKjOIg0ytfgbbRfD5XXwVhQPZi4yY
N+hy0z0bGn2M1o499b3ermsjpp2nWHLRBvft7ZCE85W2yXI/GK6/6DxPPol0WBziaXW3ydrj5oGm
dReR2V57TZdTu3gyQrfJhwPP+qRCewzCErIHO22B5mfOG/2wxXnznEM6eZu2fP6CDb8+4majN1sU
zGCYsnbfMZ6e4XBHpJx71lX5tg4E17se9lsdjPcSEvx97Uc1lSBDwr1exPSmZpvUaK637axZYq8B
KkmoA/34pSYb67Fm935HqMyPETy/0qktuctdTaDM6+B7wGMwaOc1TbaWlWvvUetW1ELSzs8yJY7O
uxDh6m4uOqb4eQlUfQ+VpbsNknV46Wb9jtfUEHrb6MX0qGCEpeLWMwH8MlVRe8VGFX+zAbdL2TVL
eAPUxz63sXPToYk7kpSsieh1wked71nYD+yqb3JVwcdNtsLB765ytvW0ENvMXNETPtyOAfz+6zWY
KI51Fi6zPk/MweiJvI6W05BM/R3xSfBAB9aqMvO6GXcNU/pR1K3rd7B81+a6b+XYVoEeUkCInEfB
gTpjtsc1H7RtDpfSI6zY5PF8aImjNi61vJLoyXVXRhSVS5n2lrsbqCXClMRG9ZeFbuNajmGXnYHr
8ahaIpSI1zMa8fklbdH9aawjWs1phsKpHoAVHd2c0as09uEgvmxk5bErVj+FzF7FWOzCU57AEThM
3TroqnEmtU8sqKUAgVN3TBc64HUnyyBh/qkloGaKuEm6h3GNgu2woNEUZUinODwvTPihjDV0/Bva
YTmtAMht1Qhl60rEc1vikZTyag5Wb8RdtwYZ2wgO/xD6voJO08sLpaXitL+b50Tkc7VmIutiCOxm
xP2Qw94sbbTG/S6JbNecZQN3tugHyLzlNvtpKEi/wvihVsjj0CbpuKthFN7IFjJpJXzrj6ROorzK
8rChkMSEjk6y1gp2pE3pWsQL3O9sjufbIGWelr3giSloIgmkOGh2L5EK9HfHUJoQrdb4MI48Irva
NbGNS5RwTTCW8OaBoi0FbbLHNUhGisLM5mvblVhJZ/zAGAYtxjxgEZrybNeoThVpPUWe7WRPI9rs
VOzHNL2JApfZZ5i5PT+KKU/ea+e+bVtTP9eN+lYzlYoCbUL/tIDt2PGc60OIzSPEIpFp2F90u+7W
uLvVpLV712hWqkltqqDANFXR92n/pIcuq7TO1sLmbYL11c3951zzbU/HDjZe7fkNHMY8LCNvlqna
sNkk98w05IkCINJV66D14HrABVOAh1u+R6OSD2oaTL4zlNZnMw7jk53MXO+srx0/QTWuaRH0np36
UUxVPEzdXk48fRpkGO3Y3IzXkqfBTSx9ch0rmJZjbWBeM7RFVRxzJJgttYfNx3FXIHvU9VXI3GR2
KsrGW/CDy3xSeuEFM0voy0nWokwy41TBop6DIQUQaU8mw5fbrRC5nzaO565x+N7TQcBfqzRuyqXY
Vqlvsctj828z2VWtQH2Bj8Afseu0e0tZVtpBNS+iraNvUN78HtAOO4wh6/dUUXEfiFCXrs+a13Do
nzsBEqxG47anMRdv4xLPY5GScXwjIddXNibcF1x7kZctxNErrmJ86TqEwt16V6LZJXcCbcmVW6L2
UzaEfpO8jl5lRJazg3NbpWoaTwSS8QvE91he1jSvCiLC6SbjnKBuxeJ4uQiTz0RemuF16C+7to/N
x+jyoN11WQsjFGLymJ2GdGjH0ujWz/CathFiIV1EVJIO60iRBa1Ibzpl4o+maWZZxB0+QyE62uSl
xO8tIX/hmmhWlZ76zMa0mhuAnBq1lqyvejXOXxW6tqaUipDwGzbeRRcsyBd3DGaZVbMSwbGd0vj5
wg3so81JW7RroO7S1IsP63KF7QGd5360HDTUyFNyhnWnr9UKqKTQNUqaszdWfch49m1pIDO6onWd
/5znFfcKbkr0aVZBxfzu4Fq5Ao6c2w3CkSuI1DWQqdZvKOaBjf7A/FXH9z1t5utkRf9WBChH5qrj
U5DugqkH8xtuLn2ZTde9UeV8KQ0xVRcGU3hrFxo9wV3LGagg1HBFNi9Nd1hQVF1h9RuWnZ+aRqCU
Yyg9QXEE4y1pligoLb+QeGsfpmqnlUPCAEQKLqIyafpGJNLta5fBSullKSSKNL27tLGu5OvUxqip
ycC318HYQd7FY7SYCl0Fl1jSWDZuqtSRrbv1EISxGJK7zBKeFzKaWvLeARsNhtIFuRd8D8NM+vBG
NmM2shLdtk9UYbemN7ak2HDTtWrgX+VdYUFzJ2s1uJX38nrNeUzC0lg0YOq+c1CHSOGBeTO711ZN
7Wtdy2SsqwW3CmwUpHHIoAvnpzGb9zVqteFkGxv0v5jJeJfuGvBP/bBLJ3htTzyM4b0cFECpeaj0
mgShuBdWSZyHJAAuZQVIZngADpg7vv6PPmA0xHE0YlgrphqfvqZwmZqn38TaQF0Mh7ljF2k0jrhX
18jPXax78AIXHwT34Ua/1wkPfXYAV73hfpsiw9o3q5YmaIohh9AVoLPlYsmwRWA5nl9sA0EhP88o
KP1tKFi4JqWtjZ3kYYO7hbOFLU+M4oPkdnB9lXazXYdrYvH1tqIdQVmYEtAL6fkTmVPVZrsMoGpL
rkJrp3UEh9TOqHHQO9TTXqlcYD0O5rGSoJBuYsBcKN0Vw4q5shZFVJ4c2pn266qgwjooqW0JpMp2
S7KrB5+03U4tIG4YtINhzM8bSr98x4Mu43DBHGfKFlEysWRH140kB/h+/YvKbfccgK6Zi3hE+KxI
LO6dHWiT/ns4SFRZoN8bLXdjZlhTOQ1OxRdbPMF83DK7/krZX7G2dvcQS90ROnB7HkNOShln9kZE
69rvFOkBazkGI1gF3ZNgfqGnCSUcLcig1qTwwyKHg55DUIw+V8uAcI6T39UWcomlNel5kWEftdVM
tvXRtMHiUSAE3Q4VKDpELlSaHnSWzH3F+9x/BBv3qyqiepmix1y2Mq0WTFX+1Bh1qQsjHFqDYQsc
uhEtomaHckKbo21S6b7Xgb8oLqio46HcZFPvkdNyPNj3NsoB58QTG0oeJuO4S9bQHCMz0rfOdUlk
SsrjeiwhKLYpOlS6mts+z0JbxWFq51egD8AmwLCCsivBdEwOBVIUgyuCuHVbo/Pui2RCHX7jYbj5
YiGS7qjMuqugNiNQdpsiXAG2TvVAN+LVmiofUgZLKpibA3ILODHU10FBwNYdJ9VNorQQzD42AAu4
Njh7sEE44ntuap9Fyt+vONlVwnjOdgJsxY8A8BLEQ6Hqc4Bl2HxDc7k0D1T0+lJ1kbg9ooLJrnRC
0/YDSyRZD8Ql4nFcCL8BJll/r3WEI58vmweuxi2UkW1rfaHacHnOfWrvF901+AqIscEdpv2I1ZT2
CCvIlD1GkA9pxcS4nCKIFm21gI35upAEOcJUmuQ4JEIAT9Tp08TrcT/HQ/iaaRMVjIJDbHS3gdA3
21ogcrTeIlMZt1VsjUOoqxsAyLPWMXeqMw06zQwbcNCaLx4fl3UXNALdcKkGusZ7OETwWUOCYGFV
O+Kw9AbIO7TFrCjwQlKbCUXBsJobYpU913Hk8ipMa0X3ACHUl8XTGdTxPOBbggag3xLd5HXRowC/
m4JLxWswmWAoUFOvbZFJzoCjyKltKmzoAuQV5JL7rYcCUGyZUtlOOgB2FQn7drdNHq+pU+B0wEZ6
VTmifllMM+xibny5zOn6RrFauGs/D1pV3eTyR5Pq2eLt0nRCQ9BCBerj8YZ0PL7Om05SYEJ87Qsd
cXYdBE38sXatvPKBMvdg9UQJBix+RyrGDvAZKFvLNjVCl3RJ2rWyyypM0el85jvbtHmH9VeT7lpE
8Zru52xJXwLeKH8L5UoSiAFjvxad6qO3loF4KHqAGLcjCJNwR5d0RVPAYqQaJh6m/a6PRPNFpl4v
JfZNVHWoz6uG6Cm/HLfsbiELZGgSj/w273ryOoGyqAtnuzdi+vFVz+NYYEA1tEcQlQClaodLvtNv
dbCENWorH5QBKo8bbRHvMdBdvg21DU5a4KaudCvp3Wzn8WpOJ2Q9NJVn6AL0GPAwf4Fi3FJcBnX2
oeKN7HwSmken1/gkMUw+LoXLl0u1FvZAZwZIPNSY/GhIM2TVxgIUTn3L/GFIY9c9Ii3bVhriVqVx
qSflRFK7Q/kSXQ/r2IANXKLXhq/+lfE5KpSxIaKTqdz1ecd/AVYcVkmazM85yv1DlPDoYwSB/hri
JWkReBw4IP+vyNzkNx4m/0G5GXddbt8BKM/3yoYrL/J5DCPcB9s9qwOJiiZK+gP2Az2gzTCkying
FLz6vEyx/iogdlS5R6MyIVO8Fb6Jxpcg75In0ZCkLxOo+ielhghWGEhLScjnaqH+651U0IP0BzYo
2bsKHjhSTK/oaMdePerEjEl6N4tmwipvMIIIbJKekH8GJOBX0U/wGmA4jnfJCpRmPSwxshpxRcbQ
z80ptE0vthNA7nV+5q1f0s90SEZ5FGPez0nJEx3OQZW7NFk0Fi8JmgWeFvgIwaI2CyuAd9GGsjEP
17bUMtOhP9nVQ8Usstin+yQZlvxbNgwzFpVJyc53WMfSJkwr1HngFKpgzeoaQEsCxgo4Msp4UFUr
stC4aYCxJylQ0EaNP8IpWKmpYGgC1NsZtayygWPZ1hK0kKr5BSLHNTjBBqlFvYXTgyP5jBamJT7T
+mXMF+5EBSM2R9+HyFDrxa0Qo7FjZRY8rTjahYpYM31YubloLfBbVLuWy5igJCs21WBlOHLEJAUr
oVhfvkmS1SHrDk3tHZ2+2qDe4rRoeS7xb2Dhaeavg9mgYb4Wq+FdVvqQ5dTt/8ae+zkgAvMPAWqG
rOxl/D7LAD78bM4NIXoO4RX7DAVSJL+73nEmU9hPmvQ1aM8ld0Nfhn2iY1pQ3SGIVHTwUUw5k8HT
Z/Gr0fXvP9fP7jI+FqbGZYir4jFBMA/hFf38sdp0RTSpbul3OapLtqn/DfzoJetwIQYj7LK/MSp/
9uQv74gYN47GJTsMy/cyYuDPWAJEw3wOkZf40f/2ju43qoakg4Y1b2iTWEBwLvQBIh+tgFn526n4
fX7C72GO3+YAfI4KyZq6mf/y1//7Zezx3/+5vOZ/fubXUQl//A3jvPVoxl/mf/tTeDzyZRiC+esP
/fSb8e6/f7rLDIWf/vJP4xz+xcCGxx/GdvO/+Mefpjn8NM7iv4enXOYd5Agm/eni+KdxDtWP7n15
/2P06h+v+X2UA+Y8YupWgvn3Cb3Ybhlwm99GOQT4Jzy4APnr30Y8XDJuv49ywGxcKFqgWoFipEis
XwL+sJIv0xwInoGEdEeK57mkeL47bOv/ZJoDsrG4cv7kfycIb2YgJEA25Qwm/1/JBSlcIyKAn8cV
TO/rLOZBYWEliy381o+lp7qf92pa77sx3i7yrCvDkLJy4KHaC+SdRbGRLXrlrUX5NgwyQxwzXH74
Obssr40oc464QFfP90MeXHDM7lsSAHkntlWAbZk5rCSEJ+4ZVCwcxPbI+zR9EhjecPZ+3m47kc5I
ZtpwO9LJcKzdqEOvcL/Iyo7QXACywSy69PQYhqCv4e4I5E3g8wU+FYcFHy4uCGIvJ7q1/DQGen4c
WJ1cAcv4JugUvLZdH3yppyFD2e2Hg2VxvUMSjRQqN+oO1WFe9d48uLz+ngYSXxKFe4EoyEMSr3LP
mGyqNSXAXwDyHMJa/qKg2AGjZujhhnCDsahaLMzTrPbThndvXPyQIYxbtHS+QQiMFDaOH9oo/8Kd
vUHlNRSNH56WaYvOfoEv1MnBFTGkFfzRn8e1Pye5euU9Sostmv2VXOtvLIM0N42u6Ah5kKv8NqVO
FHQcn7wItjcJ5LlSpGkqmSu7xzbvyrYdSlyCXzzhO06hxKKMunwEkAIpfjVkbXKgGw3viAyC/ezk
+FQb1r1gBkfyEnkCu2XokPepOUEfkXvkz+epaEJ0+5u6h2G+YVcJrmbgqe9jEukvis0ONRg0hZKo
bgdnE6LCkh55vuVFns7THXZE/ZrI/Etm2hH+mW4PkVlhWHH0QBtl0ZFNWQ5xPn/uNhWAaSTLMxr6
+ipBvoqWtDb9Q8y4/QxCUL8lTDzyMMNCuO3bqYHYHjc+R7x32nZdMzyRIILtoQfdVPFIHk03sz3C
XyCPSZPBI8+iQrSurZoucFAC/cQOeiJKnmoVwbJqV1Q0cOwRPXCQLuPI2+saRDbCTzpInym43+uk
z8JvCb44TFco6H0r0IukOJbjPso1jGPi1/B6WacU8x9EmBZpKub1F9i/W3DINQTqX1ZGl5su1qh8
6iGRu462RBdRV5eqF9HTr8vX/y70/98hfn+M30FEM8cq+z/Q1z+t9H954u9lof/9Nb+v9HnyDziV
wOYQkEYKkWI5/32hz/N/YF4PuEIwjJc19k8rPR4LCeIYFivAYySq8Xi7P1Z6+g9M1cRYzQzPhmLY
DPL/ZKVPkp9riBSVA8Eajw0oJWCr4r8O7rFwkdsNMdoTJ5uvyNR176ngvAbGGWLCRbO5i69k0HYZ
G7gF2nUcnbNG9zdbxkFGgDiTOx627ju1UX8HbWX4xjC1YyxqEPpQpqDzVX7k874ftuEbsHJywnNI
4zvdLtlcQHwgN1B2862UAojwDktJdmiz/InCOnzU3rq70L33o9ZFYxC3Qjmj30DQOYSGXDdsBxkq
zNTrZpj2mPOzwggndcwBhwzEF2SmtdypbJIfTSBJjSW/r+GvxBoxwXhtT9JP6PN5x+xNvXosWTbk
W1KlOs6THagIBB41YQJ3fA6beWIN5q74hjdnIqjLd2Sl6PEC+C3QtAI5fiqj1Ns4h9utNWsI9a4z
19jNls+8d8NbMrdpV2LLQPR4kdPDqkT9HjdxXGABGAvEM/bO9vAdLVwC3+bL7Zb68R6sOdI/S45N
DKrxQgE+tfIWOQP/kHRkA8wBU82MJwTYLRpjaUs3WF1kyaX/ael9NBkWA2noP73pIqwtfX6Pulqd
OHb2J6RtTIWnl5hdsqzkyDcFoX0I5HCVzjWtxLrZ69wv2CU3E01XbusazFioU1YXbTrRcx72EMM0
WoQX0oOfQd+mC2ER9AUG4aLXFnmE1zlQ/qSWdELAkKFF3GJRIP2SFeMG4XTxfDtvdWS/dnKFRZ2y
Xp8XrqfrJs/dL0xjKEtRr3MgK9MlzZ1LBuiZ0NoEYHAGvSSKqLvpAq8h9mRWvk+r6Ha18VN6AKcy
9kUsFvNNCCQwyoVPkyowGqVG7cGG6IjCqH1slCRf47pvH9iW4t1ISPVTpGKEVqYmuY5i4RCmsWNz
DMiF8FhHVcWzw5CqNXKPddN3ZdYL/xYMtb6CEsN+LHqheg8gq04KuDl5u4P/wB6ZyFAxwTkbg1dR
A+prwGYg3ZrzYIC5tcnPRI2EYSZGLHd1uPUVS+eonPpo+ILzKJ+XyDT31AtzY6K1uaI6dmwXjct0
bviQYDQW4uwVLtfxS06m8K6GxmGqAODhORrr5GZyiYWnjW76FkTS2GIwRI+7/NUPEXK1KMkwrxSH
xwNcVVcIUoT43zhENRpaz9wqskczIl+IbGgY+gHKMOID2xGJ0KXgSH/yx3VxZL1q0kYcpyW7j3Ih
K5XQrSSkvWBSmj2Bb6ZuZzxkGM7Zil0LJhLYgYQZOEfxWA69SZ8sMgCqWNtoLi/VQtkMbXibqN6f
Lzb4IZkEIiGjwZwFlDo7DBSRu5xYXIq4Xx4hdoUUxpDrnj1HovSc2RlGAm3N1rEqUZsNn5LNLD3i
TDQbUuzTU3BcrH5J4Kc9BDJnssIcneUEqPoKUd3sZlRKH/pZxhWa4e2gbL8+ILYUnyyyB8WYp/Up
X033sGiiHztAhpCkBOKyhHU7qnAiQdECeDJtEU3NLYSIwvaQWcK5PTtxpZYWv4kE08FSPu0QOX7D
cAfs/CK4EiIuwA8hxJRHBr8mWEoPifylSUhyQgJoLCMclj1lublrw+SNWQX3ZSNsNy4uuAHyw4/1
ZbVebfh1iGZV8JrjJK/ftXHX84ZjyOfwWrTxvJYRk+EeAz2ePaSoohPjS05Xeupz9ZnijCHaFj+G
q2YVn7sXBE7vskWI+3kaXhOe+gLjJ2i7hvseFJtrSY/JSXQuF6hhRbhIB2cYiYjCepUfEbKU5ZoN
MJicmWixNdkNkrLmShNzPQte7y+x20MMFblCwSdR2GG6T0VRW1/pmiYtvp7a3hpvzA1sgwQhp6iI
cRldZzjb57DWMSBKOzyGsJ4OiNIGByRhcDWt43a7ai4wJGGMXJGjb36Y1pU9kg3sclWDPnyQgV/u
ENP5TscmvJKwg68huU67wCx5X6oUkXMss1PQFzkuvy801HWVQs2qJp/Guw3xnwq48nrb+Y1D04mQ
+Ja1LYM0Mbcxax9SDe6KENmU2jl4AVr2pe67/sl1nD+kMU9gt6BpSTFgqyI4TYyHSyVj0rx3nr83
BpJPDFD1PvbMXyM7SR4zCKZPdsH0pJlkV4b2Q+ktLh0RhF9T02BQVYA/GiSqSugqsN0l/YSPZh5z
WGjlZv26J4j7YSgQ7X7JDHiZbdkZu9nzMidonTQwyFusMcFZzC0FpNb002PaNV010UFeEzpichmP
1QFTkJrPpOtwb7ERvAuV9hEXYXeLSDxy0OlFLhsyumszCJoYAXJPkQis5ljoU78Rct/lhCE9vMIW
XqJvKRKVuykK5FPPQJimM42/zmOCxMcSywhXRiM7eFhhVkYJHfZrG2sgYCQ7REq318AtGGjgZT0O
eetP2Ywt0sstOwUdIjXV/9bJv07J/Ls6OYTi8G/K5P/XvX+894gz/Km0/vUlf1TJEBowEeWiOkQQ
NaHp/VEmQyPB5F88jRYkEQIOfwgiUFGAgmBZC5FJgoyC4va/BREMNsekQwYsFZJICCH8PyqT/yqH
pNklkBNhqtBFW/mrtCdQBySGJMGRBQH2yBY10dGyxHz50zH5XU3716NR0svIuRziDuQgqHn/XItv
Edhb0I3BEQme6AtGSeDGt2F+12MR7/9GO7yIpD8pPCn0pYhgGg1BdA2hrp+1Q5wLxJYd4cc1Gtld
mGl3g5IQNOwW+nuV9e3fZUVI9LNAevl69DJ4Mg3RIeHpNJdHN/1ZrvTSpFNENT+2WHvBHU7jfAah
W4N/BHOYwn1Z2EuIeFG8Dy18NXjmGEV4yADVDIcpxeKZOpcs2DsGOBSi1Uc2+qAFNa3DjwFJFLB8
hh1g/rHDskEk6LM1hiTlhyu4Pv1DJzE9rIPS8xzN2YDaRqs9Rgm2txw9+G1SY0JdReqhOawTPJm2
NpiMMl+UAwRjf4B4314amegXquqb0K4o52g3lBY05XGLibxJEjRYZSOIfYiN7X+BADbebWQRz3HY
imIIebdPp2aAW9a70o7DcgxHjv1im+JD7kJEgjCbaBc1wHu6GTsgjebxFp4ussLwR97Drg6OXXbh
tXSwHKcVxkCReMYz6PPx+GlyzDLNNjQFbNwaW4TTAlNR5wk281i/tTJgC0qaRlMDV3hdEJ9+Y2mc
rubcDErs6UBhXi8c13kZNpjmWISkHz6spupNYOzEV4HV95HBAmiwnRv2XUAIEwXy1hQcd7yOElGQ
1u+1y2GdIeHWfMimy9MS6HF3F3Zge0rEJcYzxayW6xUIx0u+bqjeeKtBgF1IbLGhsk7AIN0h+fzY
+DYsuRfrY4NY8c5E6PwwM8jtRx/Oe4grQVp4DJz5rvu+OTRD87lqoaoamU30XDlqx2hLG7SUODjN
wLubqeu3r5j9GDwQzBo8hxvywYXxkQS+5sKgkq3gYRGMCMJmbXrimCQEK2EwaPNaeQ5Fbb/XJps/
ZHRpL7Z6y4ZdMLfsCofAYMxJ9jnN6C+iRd8OXQg+hXbfQ+IXWJHJNQ9mX0hZPzMDg23iqjsEKoel
A2gOzuIyYBpBEpaYu5IVVM3XItAJsJq5Rk4uzMU7InkcP0y/EW5JBWZnBXqcTY986WI05OY+9QvK
nxyP9MSljbsHZYjDwNAEWZPI/fA9DfaoOeYbTJnaPmbMzC1xZtMPBVD9DoUDcnjbPD9CcQpKBD8e
0au0O5tur4HV5DbemngXr5u5Dei27RaWLU/o5GxZR8zt1z55GJb+KyV8jI8tYD2XFDMAyvVzyFrs
2dAP4TuhM/OiK9YcbVWxgbSoZN1LZPhju6IQ7KZsO+dLt/pTx0IMYi0bcKxhwQM4TS/SLJjTgMSX
NUuNAzFOlV2dEV8SLfJ67gokxXO3fKHr3OxYZCjKMTBdIFw58nZFOoVZweZ8GA6LQzjq1QcJ5tYg
xBkDZcsXE1ZtF6z53gjTTgmmZMwYYiCXrX50Mr1MuFGtq2+zCYRvMSILtNzXQOFy6MHZZBpUZ4ED
PY/5BelbrABII+g38KDZYXwUi18EUvLpHihYSr9TDwoMuQyMYIFIi6mc+kn2CHPBmWVGvgWpkk/M
9e3hv9g7s+Y4saxr/yIqmIfLL8lZUmq0ZPmGkO0y4wEOHDjAr38fVOX6bEd3dfd9RXTURdtppRKS
s/deaz27M2sew40IvONoUmwHyWyssXE7mTd68J0zqTSaAr2MDOap7aKDpxxsbnZCrzdN3tEWBk0Q
0CNkeLFE1pOdNYw/ern+30HiJ4/zPOgvvl1jEautut1jinVODfOFbDO4+KnKoXJPbW/WZ9TSaKfE
sNSxkAnWG1x9zZV0Xey7wRhYe8vvm23V5Ri5GOnGdW8y/CXqgjBOk/cJK7WIpTLqx6WHPbWhGh9w
J4xa3E+O2/6+jsGueSN5ui9J6GP4i8SyBcJRZbsOZtuJGER0W3m5/1YJvBCgbEYIcFS594YuAyIU
AD7qGLAdf+YZSnzDns5IwlTTXVXSdOOJF8yqRUbgpKeMsHh4lP7A97b6pwr8o277D1WgA2GM6uzf
T0sf/8WWm3Vk+ucL/ywGIx8xiyrQ+4Fm/mcxSBb6NyQCijFvpTVjf/+rGHS93xDUVngzg9E/Bq1/
1oLsYcXRQ+afkSnUHosXfVf/fpI4Ybv/iyINmfnn0gkusuUBGIR9a0WYs6x1pPpDFD4ye/ivWETx
Zlnjfei5Yre4HU+Railp9HFeYRq1H5zKHw9h42KYG+fohIRLZ1k2+omMnwCDCh3Ukio8lrmJ4J4U
RR3XDQFCphHZrlTpA2LT0S0RR7AlwC9362c9lHfadtWm1GkYG6WN4uQzZ0h6N9pEgka6d0sOX+lW
9qOqcSG1rU1n56Ti4uqxf6qdCCBDoNwt7CAOJ3JNc+h8wKf4zWmRabAv3c/RrB6KxvcOUnsu7vti
EA/AHoZz04byag4yrHGTFHDFnCXfgiWZrmftMyEgF7UrSFuc3S6J9qofHPyrzeJvUz7OS+cbNr41
YozbkWS02ASTRLyYzXo+LmZn7sx2TeF40rs2u/BYVfZDa1q4AEGW3YgSp0tCoqCYomGTQuzclVk5
bzDbJ3tltoKZodvswtrq8LeXepNrCVsFhz8XS1wtyi33gWcEZ1EUaDhNIni+Be1+stOpPk411Wzs
9VO6K3GJSa+WWz1nz9Fs2R+08PzT5Abja20RM8t6GW3N2cFR1GLmMZkSZzkufNLulnk1QthYHuvO
Kcthl+smNL5gArGCZdNUg7HsBx9j1Gaom36JTa/Bnmy4SipiSJQ5oC/DS5QStUcFk4yvaQekPgi7
7454CybcqTWZuZw293YStXowAmUqJmSGyNSGIIWDlzPNveug7My4WCMkO6NcDChYYwR2qWA0ezHw
ErfGlqpjSpdD03ZL1900RQVzCz9eQ/3AVM0ZsXHFGJ6Z2Z+DpFY+Q3c78R66hTlVyZyyyY2i3DBb
7Ap9n6hSHGpmYUF66wQLD/U90UFzWA7u0qJtRiSqZv8DpovefDTgVIWQ0qKigsrCyHWYKPiBgk45
b8AnFzbdYMhkDrxH2K2H2KpM66UJ2+kekOkiNnNRS0x4oGEw6hnptM1ZwLzGePs+2uXzaFCne3m5
tRf8sBvlCzLSlol9tY7kV2+BL7xtpJ081FVmtDGSDePgosTzn8CVEhfgzbYVi3Y2bzlY/XFfGYFO
YsbADYNmVdNNYAs9NnVl7PIlcNJYh8P82CUQVzaO0U0vZV5FZCil73xidsy4MBXp7Rruu/UBDu3U
2FIJw9LQB96AebOYcIwEpc5uqquF7qhu73xIR88R4sSwCST4/Y2LiY4aJ7K6k10UySkjD3gK28DQ
G+KV2FtSNXlby7DUQuyrDrjkS0nE2XMU81WiLDtCwuphGIP6ToZteggocjJr9G7xx6dPSdVOV2RW
MPRIqq3Xf8Yi/9VYBJz/352H/w/mdFP/PBZ5f8mfJ6Flsm/SBeiAx4cz8r1L/34SWi47ql3/D0jI
Kh/+dRI6AWMRXoVL5S9h8ftYhG0gBPVxMrMGBhjt/yQegv/89SQMaemtCI2U09B1f8WUCIllcSp9
DbGvJYzv45VVoqpR7f3GvGraMeSQK2SgluFQgqQT5guRcqxnZd2K/skWrlrQrJmG2LuqI9mtOf4Y
qrbhY+5jyfXhqxd1zqS11RMZG3R9bF30HfOxMLQ2cEp7ti3GE/4R0Y/YYbGgqvamrnhGUFvm9HdR
2NbXHoaxM1OG0TwVuT/fzG6SPBWObMnQ+x+NvhkPuhmDlSQK7dMr2utC4KxD0KFM9LzSfsr8nOoy
z6jjOWk1/kdAwdFOk+TQVL0LUwy/8qeHhZzCm9naFMhsUhlvWA1AfsPOFCV6Nw75Qn47NatDPY3V
YRrxLGy9qMlPPg+A4BJhCShilEM6RMPAm+qj7R1UV47Dxlhh8plwy2ObdHpfLB2nCnEO/mGcz8mE
4SwZb20vqV8VotSDZlvHeGiQ+LZZ39M6pWTbaDVTNNK+FN228OT4EXDa/JwsTeDHXSoR6aYGohG+
eo9flEzEYH9kIYSE/WlVh972O1J65bjz01Zam95CpgNgumbsQSbA383aTV5q7+RTmD9HxTxd20rj
5skLV6p91ncwD0Zu9S0059m8l365s+kJxMFRVRLz8J+IbhYK5aYvCoOBD0nrDfsqumZrDpgjCY6J
IxypbEvsbAj3ttZ6pxUnAb6/EcGASDwfdNq2Xmz1lf4WJLn5tkAI2pce38b9Om3YAcWa3wS7cew9
nEvvMDRT+2hh+LiCrFp9bGBobBJztHTcGqkCB5yl5tbugltIbt12sLNkRzAUfCUuSYubxpqscZem
ldzPI/mzLOii24ljhTa/Gzg53PScRckUbBpHlEBrHVLhXjZQgBVGcwJlZJ+UIELP6p/kE98GAtoA
S6PPiRgt5ls9LptDqqTNYzofTroTwZ5kVsDuljrpHzFzfzG1Z2zHOVy2LIZAauEbkJ+aoHUE2e5p
jOLUD61r4Vfuucy88HWdsh3GPvMTjo/FsjCf2GRxaRidbZ/IJ7AF3UWG5vIZZT3Zgmmcn7FmCeRh
OtXYMMyo2LQGtuaxNfrbuZnqi/QgnG5UUxT5xh7zhIKqDLdWljQf/JQaRxtRfSJXm74oJjEY61VS
PZRua8eonsTHlTioBq5KFyQu/SyV7L2XySGe1eRE+6Z2bQxfXmIlV+9xmMFT7W0nqDR736x+r61y
PjEAxJ22UnbGaY7wZKkvhZm7WzRuHXuEIY8rRJW0nP026fkFjJ8X12UaTdtotHEcbPFVcx0hw8us
Hfw73ZOS5cdC8Rvm7o8R7D+mmv/QJlok9//+VCzf6v6t/0kteH/Nd7Ug+o2JtW/66+pMVp79oBZE
7m++xVoMH8Q4e2Mo+v//seiz2xnwI4bZv6w4349Fh7XOFn+bjhM1YV1f9T90iGzs+flcRLHif4Cm
AiyZHu+UN/Fjhwg/2+a2HtyTV4UAGDyQU12txsMCsP5cpdI7Mr9iWUyj9fwVsklw7ZUuIcHQsvRD
0wxA1PrWeKuCingeg/XLQlvx5PPFSjkRfPZX9W5wySqkuxm35RNqOQiRYczpwXzrU9MmwDmLoDgj
qexY0CI/MygrjpMRdjnqhZ7IOQ3t8gXOsBHnSQp2JZlK+xHzY3kmi1BfJYFTHQanxyyi6pvGs/M4
qhLs64XIztbYk5XPBchRYfjO1jZSGivJKBwnzXRLm1gd2iqMruc+Xe2G/mTfT8YQgXUpzRtrzsny
g08cN2PjyL0dcLLQWaUfrSiPLuh8d9ZEPCyxrSdyS83W8gnV1JJYKDPt1vnmzDN5HDEz97bG2kY1
7RRoJAubRQHpitkBlp6OJ+XBq8z2q+aM3jt0ZBuZdxy8Q1N+kG7hsxKhcosDwnlxjHoF49TVhI6D
2YqVZQ90HHlCugMzgGry5Us06/kjiTrnPoXnciQf3118p5juPZ8PB55lvifuPFyRIpSfhTNMW4Kd
wb4dq/EQWCW/RjpNG7esq+NYa8TT0h2+GpGzyTtvjp2ovWLV1MkFabwbgKtD623qbe8ltL6tOBmh
cSKIU27JQTDDHjt5kHL0vqXkocisqRxWgKsPIImTk83yoTs2wCycbjRp5wwzvrFzlmK4amkjntM5
j14D6dOswxwmkswstx21fIoSN6cb8c0bxqHkKxn85i8Q7/vrYjCrR7dx2wMRERsvEmaEozdVQbEp
V2vpgg/qJk3dZT8HARFzJtvBAxuHENdrJUPsRc64wnjMuwjh/tykyk/iYnGrLwOjgEvCOrcj9Bnn
ylfMxUXrE74Mg/yjhF59qdPWuyfIshynbCZsaYzOla29lYjZpLewb/unAq9DDBSqOgljOLV1sgbF
ay+82LK1X2vGQjcydcsTGO72iA2IMJ0gOL3XbubdVq2+sjPtcjvK7miYiphSym7TgZQHSIXS2tlt
ErxJR//uyUmc0rkFJzEL79TIxN0HYRtu56C2nx23/DJrp01jI3Xt1yCsnxpmJM99385E8Grzvsl8
v14NZMYZLj/R8XUB1SUbLc+KNYDUN7ghmFTSUpK2YND1hXRFdqhHXpQuefUhzE0RjzSZO3MsxVWR
chE1vpqTPxD5D8H/PgZOrwidom5tVGk9qaY+cYL5ZwxChxpKYMzwWzBEqIry3rGs6sFLqqM/a3X2
k6U+EbohINIOWDR4WL6qJspPAaRXZHUAWkGPiJHUU/HATNj9fcFXETtlkcVLBjWIpGX5EWzX9CGo
W+O+tbGKc0EDMLIZrhlJrPCO/nivK19eSXSiIo6ivacKcUh6AB/EeSqAFfdjkowfDbbkAbp3rPvC
TJ1jbYVmH1faHC+1OXZfaGt5J665hQYQHEhBT7uxsgaD4ssJPypW+rWb1lyqnPzN3IBhndPbpW/K
g4F7nJpq9gKMF5O/hlvgpKasFRvqpaeFaIYh3EbR+CHFmrbarCNSctTGPOZ6JhTVIJarxpjkzYzb
fWdZ2Ljssgs3aUo1ROfPwN2XCDld7ceVkb+ghpinyiS+Rl0pcaKVzecKBPBV0mTRvUcI9NT33iQ2
gFrUfb6a3IIADzb9z5sPsOqA/ze8M3tfKKy9jnkZw8bEPy+WagO72d+BvImeI06NywLp6gXFL78W
y/gpYsHFkRNxiZkdjJc+dXNuJV1c94UPjXg2omsxuN0dTht5U5haksPLK1gLot01Vp/urYgQ92Jn
7c7rpfNSamEffcVv2SVhs8+mwv59CdLhRrMw7c115Hq4DIv7ETNc/oElCmO1Qf2J9k4RpQeC5QSF
51THhpVkd5bFmJ58vrcZUzk9MhnqN3XmLdt5Vi3WMDu8ClGUi+3EfI2hUqG50SjII8P1QByts6U5
dYZDDcngVEZL+6EaoIpZbbFjx8NyV46Ou2tH9vhtZuyYhF2N2oXIMe1XP/zFGlP7HFlp+Ym0WokD
3A83I4OmGyyN0xVLwtojVgR2VJSyi15L38+3otbmxypBv+bJlOGdtLczE+q7ZSiMLxjczHPLkqA9
HIz+1srr6uS5BjhlN+3vq1mHH1LNqNIypfmY4arjxwVgK2Z4KXuHhuHSzfJzTTr1i7kMPP6HDlvW
pprc9DA52touQB9Xr92VV5s2A9gahAOU3EazwGJj1QNYKsEk+X7tHjj7iyJ9GjwKEYZ+IGBiBr/q
XqayOjYZX+nN1AZliQbXEacOklDiscTAPlaZjaSsjescHAs4G3E3jnV5VN7wSqYeublZo60hAu7n
UvmvkGnezGT4FlTLK0uyHmqLlKSx6JafJ8WpIy27Y5vIky3T9txmQfA0tqX9XBa6/oJVYHrpEl44
1r7BrZ7P9LnnNuW3GM6t7OWoDnTU4I1uKLWIUZIsZ7nFLrcb5RKWz7PrCX80+dJpCO+kkrP/sfeT
bwMkUcbHo+bCIT/ZiPyYKpj5mgd48+1yEOTrbvJWGs1rywOU2isaIYcn5V7i5BLn0Cg7MnKFDb7G
Ka+sdK7PQ5cHr97syU9mkKTFXTJl1VWQeVb3RGI6Sw7M/isGBPBUyMszjPOKryHGNOODJ5PJQ9Vn
pQw+B8hBJ4lTf1sb5nzooqbej37/glqpN92UVkyWuZKs4HwhtKWPft6yw0KoAedUPe0jCMYxjJxz
3rnXJFLQ902j8TYlvKZnqAnGkVrkQ71k1S7z7eDMCQK03shTkGuVFae1NV/oZeWl42qeFwI0Ksv1
24oqP3eRbyAfGMPBqqeZ8PlabrGya2CthNNd5Xilkz3EW3Z24OY+gt1z41KG+aHHfxPPiXsvlqzf
FowPT4vLAhbIacm5E3Z+ViZZDQvrrRlYLS5VH7tyGshPg+NXMbnv+ZDLMScbzfwWjBnNdV41O524
7UQqAzexSlqgSVzm48BoBTuELQ4sATW/uUNCGd2WLegdJj2O9dUPaz986c2hDvovjPhl6X1IJDQK
FeeyypmC/zPa/K9Gmy7Rzb/r4k6N/nmw+ccLvmt85m+WFwQ4gX7KRCD9+dhkLG7OdVXRT/qes7Zv
UHtJ18LVDde043eBz/zNwf2FA4I9xC7Zuf9J4MMl9nP7BuqYlckk7Ri7mnbgOL94o/i+qbEO8vBs
SkGkFWThVpd2+TA5XvlV1ONy0lTF5IoqhgW4aJPy4jiie0Va6rHWBr1xB5EaHS5r5/HOBej+XC4Y
Oq9kPk1fMpUXKaWjI5MYecMxYgmQZj8Q8dollNTPs6f0/dC1dF+McqrknBVh9XUcZ+96lEP4nE0N
GtJCol6QMSJFD9V/Wj2f+pRFbn4avbHakbKWAy7LyMs3tXD8rwiuDEnM4JRW1XIBszG+KIwOD2Vi
DOjsY5t8A6AhblPjnUyG9XcG8f66wKp5I0o1vkwpGXd77rNvhkONu4lSD4pNNwXYxZCXttPs9Hg7
0+lmCYCpbSImi9/gqRj3bDsmpRaMIr2Mhk0izW0Df5P2IcMt3TjutZ0VJbgxLKLRZtJD9ra0aY3X
Kel33phkr9bspFPshCI89IEHeyFikvU4W1l2i0f85DU0Akfod+khXaIQKJo7Hkxmes52EcJ/FBnF
82EBchpQ+GWokA0N3rLJSnztWwLg0dfZMqc2nsMuMGP66uEK5y+L5ZJSnoekLHZFzx5cKCgNNR0u
jqsOchHW7JnC3IzaELYfp+o+gVD3MAZCHtM5a46lYfbkTpJQAU0UVRNDRWkfZUWtbQXh+8ZrPpyo
ApFntHV1awUJtXKYLsUtQ+oGc40XjB+rgTbEH1wVXlkMHTMyOTOdZJIGEUEDdpBuU6GLXdXX3W2N
8STmWSjZNwhBaOvqKWs2Zt6rM1U2aqufTeldqNpvPf/KcDTVIiHZhU7zDUhd5W4gdzP9yt1FfUHE
9I1jkoTVczJMxWl0oBOzGqBwaLD88Y1NG8RIdDdum7b2aDUdOCDM1J09jkKiNlNu6duFZY/FszTL
ZBrvFyPMm2pnLYZS9MRj/qBRk+8EfFGr+srVtbXLhLvL+WwZ92dGj0erm5v8YtKzJFBQkF4Fo4KN
5arxVXvax3GPRJuG/Iykl4jRMD5WGVe/K7rKYkBwTGqLGmCVfOtV/B0ZEZ3nVRDuBT2UUawYuKaL
qTzAu60CMsndZtevorJUVsLqJIRmpFZ7l6/ic5c6gJXRo+1VmIaJQMHfuOz2io60J971ssrYbFBG
zlulbSoYPve1zRWbcRW/67DjDgT1bMKja2Z/269CubNK5qjs6myLTuywmAYnZ4r09bCK7HqV26U3
DAo70CKv/F6C+VuFeRbNotHnq1zvF6skHPX3S8YXs0TTBxr/YWWX+lVYfiU26G4LH4Bgkxf9kzHA
ZqhAkaCQU9Plk2c9du/ugXA1EkSrpcB8NxesNoNiNRyMq/VgxIPg4EWIVlNCuvDFJtp+LPAr0Npm
O7FaGBJZ13Hx7msgcRQeu8UXMULR+mk3+sl0nGxrrqaIYLVH2O9GCbuwH/wW8wSPp3JHTMSj78Ra
4bP8dtqkbj/ceCQTdnIq8BsIb3lxKtf9GAh6BGoEFsO1GWmYQQVPpOoYdWi/mnhI9TxTMKbzrMy9
xKC6BoLJNz9dbk1AVBs22Bd3y8izsUyJJDQLGzMHtOlrQF0RIKGejiGxlyFWgDpiNs6kkG9LeRFM
2w7EoMOrsrPf6LKA7YGI3E/0ZRu4O2qHIGWyYZMP5V4TmdolC8HYGD8Tn7aNqYK9TEZEh5/PHCKh
w4IILoKaYoYD9TWMoP626EP9dTQ9Y0cRTt2qcBuYyFnbwg1AbfWh+IjmHt5lKm3nOOXyfyxCb297
g3Hxyqm+tRCctjMU4Sc7sqtv/eyq18BK3ceASPO9lFm6my1p7qvWHW7GRYUnlprCH63Isu0Ye1Y8
dLN8eMzZbHsOs955c3puaceRmtpb1jeh1faMFT3rlha2jCdFgq0Xen5MLUFHJQwrv+A9UNfMpUZA
blVyNDOviMeiL7cQanlkVukttrfimCdGfmeUQwCsbAyDOOWZv3UKRTguUdnCQsIWzgkhwUtuV8mH
jA2LbOVuvf4Thn8sCYsx5tf2WPbHHv8bfbw1faZwLnG/tMuTMzp23CYFhKeqylWKqt5/kKm2ryne
9fWC+pduWGlVcL/J7IFxv/Vop6PNMj4spbOWBGMAjGcvrVyhN4s/3bEOHBczDyZ55ESf3jKGNk9O
5gbgf30SxMwdS+aC7hIX3JVnEDv3aphhZKadYyn10ZQgB212Omig4h9nI63qYzMFXf7ikv6oiak0
/sBJVOL+vF0a8uGbGvTzbrB8uZ2dEbNNy4LFr6Ea/V1SgphmExCPYPAqjN26lZXINrnhoE1w0dMk
Dwhz4BpTgnxcymo71HV176zZQa8OzkNqtExoujz+pz7+b+pjz4soK/+9FS5+q/JvEPbyn4rkP171
Xf1H4reckBUSvm2/ixl/hSIs2/0Nhd/EC4chPsJ395fMgduNI4eVBWyAQMB8z0t8lzns3zyHfzAI
zT+8Af9TKOKXFeQQ2zDz2xaomMAhf2GvVocfVQ4GQeCEh2G61Jqk2aiBOCFwsq0vLgM93mPPns/F
xKNrZ5qlYpTojh9KTmdWD0W1fPnh0/sXtrx3190PgYb3ZRsmRzcYFpMZtM8n8uO7wazallE2jIx8
a+uSlkgmmyFoYFFOI1PMzajd4TVArcw3PLWVjNnHg4rPbr/AjcMoqL9GSpm3/BsZTLaqsj4snhFa
h9n3kt8tVgtOf8BT4KD8GyPhqgL9+o4xJZLixvVL3uOX9SBuDlWTc0NdnIk+YuuzAvTDSBfl7Blf
0tWP82QV25zxzGah72ZoWZrOQYCQsrbd2Kiva/DNinOj9bZQlKE8KJFhOw86r2SrXlNkd+UAFLmP
6MvXTPkzGbAr1oV6046otH+Td9koDn9/HVbz48+/FA0aqA878Lk32PT782UIeI5po636Cx7J6LlJ
6U8QPZghbtp6mO6QnqLHNrGqj3//Y3/JljA4oJkkjR3Z3Iv8Z31bP3gy8Yylbtun9aUOF+vCMsTh
wu4J1ksm2fPf/6QV4/PjL7j+JNpCuDswkqIg/OU+a7EOLBL1/8KmAfeNbbhoSokKZ3uDhWxnSvb0
xY45h00MQ16L/3TT/Go+5bckhUQHsyaeeDr88uODwMkh/hBaWScbb6IYvLeyWt8DGzr7Hey6Bkcl
l/6gK/muMjXB78Av+xPLCt3ryXdwBpJJAUxdBPBrna61SROE8/x7a4zt1jQgZuOlZH3T0XP8Zfhj
XPJvb/pfQ0BcKOA2PDbIuiLRosX+fKFMf/Bqj0LsxhoS8ZbDfEs3SH6K4Sy6Xp2edZaXn9nHyJqA
RbK3Dh5VHjNLDr4pkgdNPGdpAD2sGH/POyf4OnrMFc9/f4lZZ/TrRQbVwE2EwMyzlW/nLxMAv0No
6TLl3GBbaZMo3CqS/4d1lS++VrIM7FqT5v0oZm/YQMpFSrBq3DFde6hWP0NZSfHQVh4mh6DS6Ysu
RHPCxqE2La6QDyDewy01MqbCd7MEoE+ME0nR1xe9uink6qtISVYUG2CV2C3sMRNHUODVg12kd8wj
8YZWQyAvCquGejdt+Kt/w8qxLm47d1gwAeqwuK5WrwcmHvecrf6P5d0Kos0MABv3fI6suJpF9Oob
sVYHyVJMIAykehzYBLeKrCrAYi8HdEnbfoKVollSHFDVkdUtk8/Ru1UlJwX7aVj9K23bQ7djF8DJ
klH1NR9bn+/96nnJ3+0v4+qEAW+Cp4PP4WC5dnQrNZB5cGtyb73baCpUdVjz9BuShgOnjegdPDdt
dEthjA2HjX3qyFFj65h9nVjOVFB9nISZXdld1D7id8TPExWGjS1ELG+h33T0clOx7McyTPcGPLg3
qND6G9t7MAmxawfDUP1uHppWH5GzOormdDUXdavPiCiWONb8VcgCqw0JAxKWpOLdnhQkmhzFu2nJ
Xf1LzruVqcPUlLqrvUmvTqf83fRUcCepvaNWM9TkBNO1D/uyStjfJZXA05qvnPavkCVse3nttTEF
4ISijkd588WeRaGAuwxqGFrzokrFOhy4qnI5sPlHJaxQyQk1FHbVPJqB4ZyK2XFW3xGSPSxxM4L9
mYHl39ZJwnlImkzLnU81aMZdRYd7mxGOYSlGOQcaatFUUbD7vXK4o3SCEqTjgbNw7xtZkdyiqzh+
GuMhZfpsOWUv9nWFAXoDLw5a6G4CrE3iI8IFspkTnFbsSUpwCmTRoBOkv6AikZVQFeyZ6YslDheP
J2ZtI4fHIusM/GGwffq7Hlez2DVpHn4zcK3m5tZsbMXemHAILx62nORcO4EK6CbqqZfLfOzxn3Vw
1tMsYDNjPy4Sd1df5/u58sV8NPsetIZnw66MA4bO1aFjL7NBFNq1X4xWLNYWknGJC6sUpnEL2dug
ksfv+1IIEQk4AJGqcJ0r/2EZlMNeCCiw1lWms54AXJDh8Tsk3djWjxzGzhkon13uh5Z3sGtUlS67
0JoW5MZibvWNCFn9sjP4qnQsFbIGIu+eV22BJqXDNmCJFz66oKc+qZfCWX4n/xeh7/IGoAjMIpMn
C1vTMYWt4cfs3ZHONm/yZLswrALoqLs2YoW1LtzYYe/gQp9ULMYVCUR3b7UJyy+CLAraHfyIpTll
DGowvkduhu+Jv4fLmDwYt0/KPjbAH/CKQW0bnzpQkzPLUvke2RdrIUKXb8LRNZynudL2cPHbCLcG
Jmt14w01R1IKdo8XRPCfnT37xK36lRB4nZ0lY81p32tvya8slaonF5Lfm0fvDGaSYR8YFih9zq73
FwyTsHULJi6OLPsYquEuZ5/2a6U1lUWRFuMjxEH9ue0y5zgGOk12YemZ9EoQxpy9VzVsVK+70bqA
TXfc+1551pOlgGNvNLJTiNdjDtCObVHkx26ybZwt8KLs29wIoufalOvNWRSyPwRVT8puoocOY1Ou
DtBM17yxBnO7dcUJFj0j5nN3C56S3Ta0oglvXx8l9l3RsRDmwQ7ryCVJUOjhRk1qLT7xM9x5peFP
kAwEP7pploXcoC3UcjDLYP3l17eueT7xvmCiXlyv5rcYJJI8U4ymXOKohOgRtxXC2X3NunF4/wNV
Qcqf8Uy1VZ3dSsudwXQ6bWZyuUmkDTfCyEDeIrVJCPcmtLkdWQN7fWjwZYr5jXiAwPde62RVi2fo
XNGZJX85SC5IyNwXLE54Y8rG25g6sguOmkxQN5S5BcZfVs89hpwWh742rYuMUvnqsjgL+ICb5fa5
CdNouEoIo43buQskXP5gdg6tzceKSCRnQhOldzcNPURiCZWsfNEYZPsjpH/xDUTB+gxBzgHQhWKA
6m7PWb8ntRy9GGYi9kK3KWEWl8fc3OnsIWdh1xU49cLbenZnsyq18txggys+eu4KY0x3lV3zNVkM
YB0nlxiO/F3wQJ7PocUttdPrE3tXeLDB99DCxx2HjJZXVjfYhEmiSo2ctA6AmKCTxacuYgOWMVOm
n5dIddZXNjLN/UZYQGpY+GLzT03CWvf4aAgRp5bLgigOa5Rhwziqm2kO4GCPpHTDoD+6Ah7ncdGE
JOMSgiXgkQpO2E3tT+61oUxGlZmsxXiVzrrN4tDrRfZEJdJ/NVm9xpIukCfjpsx6jRdaj6HkFJjl
Iy40K/9oNejKI7MSo5w/tIo1IPxjeFBwUYB4PRtJqz/jfYVzVgW9j3+GbNQ9qmayHLpB9jkBiNXS
DDekcO4mFFDvIvx23THRwmO4ca1shY5Q3fQ7zUoMzCphjYetWwLBs6PvGQZPztRtx4qw3mEJJXd/
6U5gh+YEfnaM7ufLF6i/1lMBcyrh65BHz9zror+rYffwgLXbiIXJIvP1Zhpe07nzDJuB52psYQmF
3mrW8rlsCarC8YEZcQRMP+WO3rW5w9WkccCjnDuqJJfctZlzx0KVyj8l04pKR64x0puyM1q9FT1k
erwvYlA3FVY42kgAV/s+CyGG6Mk0T7OEfMR2Ez/IcU5nwc17VfqPXfQ/2UVNlybo309SYEv05dtP
ZtH3V3yfotjRb0iJdNK0h6aLQvh9imIFNkFDk5AF/RRN+Arh/BO1GZCTIGVounR5rAtdI4PfxUaP
P/JM+LMcWowaEAn/F6/oyg39oZ1c3w7NkMeyTvxLzHJ+jVCE/8feeSzXjaRt+l5mjw7YBLCYzfH0
IkWyRG4QFA08kPBIXP08SarjF4/6p6L3E1FVCoqnDoBEms+8xh9VWQ5gqRJzkdkbDPXIAdQ02QbK
xn2f2eo+w4C+33XKKZCg7jCAfZ6h61TIOXnwmHbScFkYtOIxS4biFJmotAdFnsx3rVlCZlq3rhSL
QKgXyLwBeowofMTwY0DoH/+TgbOOlFdSGY1NaUx3ST+wAeDXGPfBxsVdAI8E1JK8YO90Md4dNHYy
bXdN78AA0VJRy5Xpmr5gVBkfxcP/PVv8nO26IqQXq0tM/EtH1j4enboTRPvd4r3KbhrDYgW4Bj1y
NMIRzrmgARlyyRmwTfmmS5fqFs4o4uJrmzYYz1MR18x3v82tbx+J/u8aHe9Vmf/J/7kl0n9a1+SM
nqATfaw+7Gf2jKhkG7+AFsJsXbpIMp8urt4NoXOJFAutEnyQBTIywUABwfxZ5iQMpqzzJ7ypFL0Z
H0hwdopEABDA7RLFy7BZiplXse37JUFnohUaByqWvBGXywJ7jcYKeiMgn8y4G/zwL1n550oU0CQG
GRgxOiqeFQrWwuekPEpy4jvEQF/NCX3q73jEGPUNned6+fb16H3urOsL6dY6+s0exzKKL/p9/1am
UTC3Q2rn0YvOv/FYkkWUuyZueKxwztjMvZq62tOsUOEVBng3+ujjDfz9Knv7+k4+F4ze74QGhgOV
N9B5/jFE23JiRV6UiZexC1px6UmVkZ638B985zQm8PTEfzvI1EsCthLHR7SZUTh6dsOKDeyXfOe5
GJq2VptGUXHRwm9LpKa/XIvt6fddhXFm46L+i2gNcsBsf5/H2QZ+BibGs19mK+5S95Wkx0/ArMmB
eRfXjR7iQolhCLdfD+sfMwkQBsh8/rGhXFOF/nxhB6ltzEHz7hnp7yFYVpmvz93INlJG9+tLHZWS
9CsMLeR4AiSPtSK4eTSgGcSjfCJwf+kK1yv9AzWG6q7Akazx1ug+RrG8msMlMhHHTQFjmmAJkny5
zzpfIuMLRjGaI1wAozK8pi/sg2dKgJMX5/kYtyC8h8l1y/bw9U3/8WI8zbujAs/bMamP6t//tgDQ
Vgvs2Tar5wq0G3fRGmGevY3Ul70fdV2K2sGkhNpu9LfB+vPFaE1nYIyY1bs23PXPF44MDXAgNvpJ
Jm/ZZA2YdAwocwUSc/O15RTURA4sk9x/wj0Tp8BN07YUVED4z/Z4m5bLRAaRBPPS/wRHloHqrARa
b16pXKSQ/zJKwfHy5AZ9732ZhLAxYOd+vl0vnmRbDm39MwlSRN6R31T98q3DkI9JtSjUQcZ92BEd
XhpOlLKaugqCPMolQik2yzB3Y/XMBCwzhMxMRobjz82XCZAntcO3jw0Yk1x2F3BlMchBdA+jHjlf
P2emjkXf8Xaqthccw2AJRt5IUkZ6iza6JOGCNnWS4JpCVD8/LEqHECtwPBFjAT8XVuDKXFKBuL/t
Nh7ru0mmVAsruVn5KqbBStHh7KNu+cbyD70fFRqQy31Lt5F7BMQaVvjxYADzA68ImVXbQSA5eL/0
jj/eAv4X402X8TfTKsHZiiFJElHzzuxkRmQSr0OKqIoCtNR+z6jc1DwM6OMMwxqVVMgdrjS+kU8K
K9VWv6nwu1LsvXFO6FJOviY/KjrtbMFd62YxVj5xyKWNdAr5OKpG+moGSHhx6WCc1jyABMThJ3LH
Jr0o3CpAetTq5uoswcdgOB1wmGMuzbjZMXSIJ1vqLBi7hMPSjHp9ZsLjB/hwkAGSSzYErUrm2DJ8
PADaxwmPWvnYAWQb04wMBtQzK6YfWA+9iRUlsPNyS+oi+CP1JRWzdYfHXfvv72jAe7ZbJ8VvliTJ
DmqcXZxk0RCmwUkVlwY/wOYIsZ9nij9G1c3ziZHzEMfmA9PUJ/lpVbQDREwrgaZfbh3DJ2pTMtKO
1lL5DY/HRq+nSx32nFoO5VAmTRaJrLypeq/2MYFxkBsQ1IIzmzU14gjNrIntFvHTtTObfCEOA1bk
7yiN5IFzalACV89g0UbGsJ7HjOt7bIxW9D0oTMGYLP4QFNNJJKoxT0FlVDp2y8it+J0SRIs8RBZK
MV80DrW3eIvguX7vvj2yC2zbxUFhDEXcSM/f1mlcfkLbpnHG07AbXb6lViju9ZshcwJ+ghXpc3bh
v9VzS4qn5y+nAXRJhn8KHWixFvgEqmcVNDkzhYa5QEsJ3TNuLyvTQMdtEfiI9LLTjgo/0sHlh3WI
oC63lbmhHuNmLBnBAUQYw7kEvp5zBSEgLL5+dhmfGIAKU1SH1uOtDCr+21hBwQL2AZOKS0LHhSgD
xW3WOQn5ojcPXTV5yhqn1UvaRUKs3rT0UnkTaCQO/NFLyxlv4SphfI5Qqi87dRipbmTlhXZy4gub
tqNQuUatatCz2knpY2xoPy6Wd5iDAjuaTWbehomXamQxDVm9MyVFQhFamMgw4Xoo6fKBNobAwNym
kBGDVF++eUrNTP+go8HpbuEZU4QgUJhqcSk89MERQUYICHaBwPU2vaotdNNBiWeDfsNVOirTwuvD
70bjJO3MIlUUZ5q+7tZz0XXGhAVj53OPkQEL+LkBf1F7UPGsioepQNLG9fcQcR8Xo1Qt8hqgPJW6
U7FlI2a72fZOnKHDGsuhDhGoJW6HJBTZok8OEYAWDYYMcrZZ8bzQTHATvdkqnhkD0XwB7t8mc5LE
53mdDJZ/2c+otTF5UszbmYlwlhu5A0yp56U5zB1zKKJ6mcdn9VIv/K6xx6Gljuc5bJVdUzFKG3RB
LLyhZ9OwhuYSYxObLRd9iIG3VNFf4CxAGX/iu8LG1LvgoNHe7DqpjPpxZ/Zy4pOkMBDLVn0b6X0p
NxF1vw77TEeEeGjEbE/SnVFdPesRbBCXI6PIWqC21jGhxqZ1VK05CI3yzgLqYi7oaCit8VkC641L
uxbkeCBoSFpx1ivpc8pjGQPYaQtlRx+yfT80TMdZeGltcCi3iv1BBYnhXs1orYK2ZIvy3IOkGMcj
BXVbgwAtbR1imcgfqecyaMhGfuUh7Pp6cCZApnW4z1t21XAbJ9nkGIjVLkuLCVcAvKaJpirauphc
N9+jZubh05rDX21HNfncMawLg1Gqy8RnYWfDQjh9CNJBj+CvaV2mk/6dcvE3wXgAPyDuXMCP4ak6
/H6We8tgVkLL89uwnZCHBY7E+jTilJXrBhHtntWUWL68tFO23Q0Sx21vrPzFUuIRdnvRfjfLubgN
kSfImEPwCZpTxAHGnN7gOMhnSTncOGvj0nAv8GBAsZuqeto8IuYm4Hv7VV28uAAD25sSsbj2aaIG
DTARa3qks4yiR2qKRq1EtSADLYtzAa3XDrH+yQugbTZJBAtElGZpnTsFxyqWrP2IHjPvqGWTn6lZ
ZZzCY0ulK57zUYf0SzspCFy+KuDKSaSx+weQGoP7XRS9cmMkEdx8pjBe2CqqVzLk+dEjVxGo+T7h
JCvWPjDMZdmEKa41rQagobU1szjA8vX5xYQ6kdyNoR8jkkiAttzGGdJeHHyi9087RL2ClePCwFnD
igxr4KNx36GoWtu+dvX1bezbsRE8+LbTb6DyTZCRQvSc99aEg8UukjiTo0kDrSMFjuZ4xjeJGqV7
N3TYaNR7U/qos2wRc53nW90U7S+Mrq+MG9dwu+W+r5jVK68VAs1bH+nkGj1DQXVtD9Y/XuaVOfpS
bELwDnQT054C/QIWrKxXYV47drL226Vrgp9WmQXVCwSOepw3EPNVgwqj59B9HXxZ+4DoOq83931U
NV6wGeCGIB0flfiPXoYW9UsEioQkrE1ek6DSKkLrOsgHGyam16sFv0WHgmd82do8TPbtV/RtqiIS
iCfEZQ2PY6rpdqSadgXS7G5SnpTuRkZTi2tibeLqkR9wpfaIxhDnZcG02DYw/yujRUVu3zoIPHCs
hGwkLO4m0OFjywHOckhcoXe4EvAPW0lqKHjtu4xGSgyry+nkFJwtTWwQksKBHzl6UDLMOGX6yott
uE++z3fuBg9HuGVFQ1lnDn5mLdytcscSpcuhKVPxw6u6iluxpOHn4R6GGbUGSfuAbdLrOiL7gPaD
tPeu7REFTyaxGy0xSsnsZVkATGRCuXDSXDyc3jxzix+sWJxD6NoFIVFlk/EbJ+VQmjwocQndrbXn
lYB2T/KysDmjJ8S8CE0mFfYMEAZ6+uQMmmnmTltadVx7wE+kXr6PMLv4HVZvM19mZjWK3qvOq2El
77sw0/tk7vpaBcNGHIE7qigPW+1T2IY6XgVhyG5j90Mrfk5TU9U7YYNxOAcIM3Is9lLqWKqSvg5Z
khChkhC9gUr01ttgoC4dbrBPxxkOVYuKugEijNHM2IZm6zH87OFKh0jv5R7RlfqU+nWCuSCSR+Ra
TV2xECEQF3SCHFCcBphiNwvrvUKDntoeuFIC14BzhTsYOgPf08O/R2JpWEKrQVKUpj5UJXxjjQQh
NuW5VakAiWwD3ex0nZrEATcgCyLvR4GXXY62sX6NHJiWdU/6N/S3AZQjntjJKot3NHSjj4NeFefj
lHxbMGWNwocxp3GaH/BrBDx+4hKOjrcLhAyeylqkLj61LQjX5ESCYea7zB7902k14ZnAoRhgsyx+
lNTrrHmdTmbr9xtAPkQpWC/oaH5EV6r1DqaMuzH4tvSJXafYtfgm96MWV68DByQKjzrSuxxvi87V
S6QpG13wqrKGD0QjzmxPmVWQGqcN4p80sKIBav2+sX182Dfxx+majCNa+kApEJ0Ua6gJRIE0gnW8
2Qs9H9EvyYisTUYge4sWpKqV7sLqTxOV4Gc3FTRatFIF94VTFmw87gVpwFgH847Ud/uxPPLeY6gL
JLZ5qW3HxleeO7Mzxo94+cUI0iIWB0UKgUTmQrFOFTFBtnNbNO/luqjssLooJysegewXsB/wWaT3
7xDUTrXi3Q7GWHKtaml5BFOOKM7CO9ChdTjWpHwg/tP2aWwHLave5YPs2VzU5Drn7mT1ebWKPJt5
Vpq2TgIzCXvg1kQFjBcCmpvwksST94yZ76LOnMkmfxK4Nc7jfrbprj6NiTUzKLhC6Mini82RWKOr
A2hqe6DvOYHBr4w4WCqUanZzHJtkX1XcOPwUk7PQXTEMY352xqFZvtE4MoEbJTIhHcHEJ+6MQ4CP
1HArlsIZjLUxWYw/ypU66QYqp6OwdrZ0ko+Fmg7kY8wQxtuoi2LeWl9S0K03c2DQSE/bEY7sDl5Q
jTooQQh7wGI1pIww7GQ1dTp/YDoJEEJ8EVRDvVVK9mRxkKipIROKXS1T/2AFFkqlKg+Ioz6WXjUW
OrQqjDKsAGc0dQG5oB/HTk+MatL1I1qF7z1VkH1TdWW681zRHIwXnXF7odEzkBO27yxxsuVYXghE
YAle1ZTF+yip5uFazP7SnQTDbBWHAPAQeLXBN1ziA0QXRrZOQaOPrwndvmWvyppKR6J2ZbOLr6eP
rHHOafsmJ0020iO/IOAfxLqjcmUXW7wsdRb4kVgU2Hpw0/WC7AngjQY4oYQ8tJDxuvCwmegkSegE
r6ekgvpHj33Qt04bnpNwOydD1PdbY8Zo6MKXFEf44KKYUcqmy9ysel4jakxIPGMftcJGvFvoDCRO
lT859awzdPWxc6AMrwPd0sr1rPy6avQfakYIgYeAjkAfetZxgRW2LuiAsJh+zlGv88wxMcA/bQy8
I4oQwYuW5/3LJY+rapSpIKV7uAS5lh0QOH0uUykJo97skQT2BJZcb8XH1CiwNOPo+vrp/ryUhv7Z
CALQMKI1dVRZtZNYLiPViZ+pG+n9qRauMxIUslmzd319rfdq4G9NDt+idOxbjodYioO68HGZsqPP
XGhTzp+zUw4kMkNS2sxEr3cTliGdWIuzcMGwOn8aKhd2+GrAizIo1rK3ybupQujORkjKq/eej535
V++jwuZYh0i+h4bgOQrGEz99fft/DJVDWZjAFnou6bht6t//VmSdW0zQ4sn3nvrUmrkPDiidFnK4
kkJ9fak/5pxDYTikFUQnyAYRevRWCKNSGwkx+RQmeI+oQ6Qw6L1HfEMvERHB+f7blDtuoaCcboGt
BRBON8G2jw2b2qZzgpj6/ZN0E71HAc2hijik7Ow3sR3qMysKifcJJhQ/vxZYZrRX7HboVXz97MfD
TNfU83QvgzapZ1nHM3Kq+nmcwth5pCZB6qiShCpVgIo4O+DXVzoeZdtzTJ4WXDFXozh2VLzOCQwD
x8qsR4Qz/fwCjRB9QKEp5nDIJ7aOGr++4GcUM00TsO2UnWnyIpKnofSfZ1CfBQubiWrBPNEnQoDY
ifQ2x6aoeK8YE6HpiWcdLL9w7edewsn49Q1oNuunDg6hFmK2pgNJNvB59OOdxY2RFpN+hYKkqeJq
Sy8LWhRVjyTMcJjXYcvYJjo0Fq6r9+9fRXHD63XJqxS4KyUn08fglEjbM0aU/hWruHZDh2xhKYKK
I6HLpzrALBzsIkrzqZX37Nb+5OnDclRDPdYoJJss/JXD7kQs0vsDxSMLFNGUEr5RotuiGAcE5CSl
tQyStM4NHVt1aA6xWRit7ZPFaLgO7wx1ZmIbH0gnX4+fjuS2/I8CfUdoz66Z57YOmjKsTXXEZ1s6
WMbcMWMnMTtE6ymPxVlLZdIe51EXWSqUYP+CAP5jwvnwGUzk1gDnO39O7YHMIjHMRT1gCgiz9xDL
XqdAKGroCOBXyfrrN653it+3XL3Vhu89GnDliKwezXEaZapvIHw9hEg48QaHNBT5hRf4dm5cmrAR
ubCLTxlJ1GxFOig00DzkL7++jeMnB+Lomuyc2h2CNXdMSqhEU2FE1CcPeU358zRFW6m8s/PJbs/t
rr/8+mLHkxyxLbDVVIoErBSILkeTXFhmnAJD6x7HBuDhvQc9i2mRZVJHVl9fyj5a0nw7wHMXirhP
581xzKOOUgxEpyiq0b6rut4Efk35so93MWVUMl00sTgdVjS8S/7wKdgwL2fPCe8JhT3EXSRlXUow
pDy6fy8npyAOtSALEmGnMRlK4rMJPCcg73VZazZ0GSDotUrFyRgIXSZG451Pj4aFteTKwK0Y/GZs
6E6RBTOatUFCgB3diWGwjxa7qjZj9wNC9L/iKY7GmzEI2VdM1imO2H92TD2gUDCnh/luKDN9Mkc1
rQqU3KeazPnr8XaO5rN+p2xeAsAFDCH20aP5PNXgyKXlRreBW79fa/AoneZjo0P9ga2eLeij9w6N
U2eC1VzpKumvn9DK1BUCYzIZXM/1dT2TXFCy09lAsagoGHmGovJ5x1KF04o2YT5hGjuQMCEvGpEe
p9BfSUt+Nf7oFukmklFkNmtnQdqQ3411qV/44mVcxXjvjoNG1BdG/FHXeA0v0W8ys4haYAePbPz1
pm9TXVj+1UJjRTJ3M3oenHtRRJXDWSkLEmT9l/M2+Pz6NLOJTr5pA1jyOAs982gKNzzBGJgyei5G
x/+RtYifIoNseweBfatLjT/pd7ELO10FaRFhuhZVh9LOi/sxhosLInaoaJrGzirE6KCDC943dxH5
a/etmLsxWSfBiHtDmF2XtNqeR+miZiBaI1FrejniavSi+iyBTH7BiZQsZOvJmG+MLnP+Wegjj6fI
kmLJJjFvcDdUDfN7YzEQFe8LDA/WIO++uZxK+c4tDOfCVxDHe6maLT3x4h5ConuK5Dddgkz2lPNq
1IYywLnFI6gJ70zNMcStYWlMUNqy9W9tzucnmdQW0umtSChhxF23t7Oqup18Z7hP4RiDgzINt8Jz
3ZMPUKG6l8KQ7Xfhdh1hUTQckHfNdrQJFII19Itm0M5haqwGtxxPi6regtYfKdgkWfbPEAi4DEE0
5Jt+autb1NQoibmWgfMvpkBrVNOu3V6ZP23Vd48Ifrt3yeAN62SG9Zz7QCXdVKVnXy+yz5s1E4K2
MpsZpD56+gQKRxOipvzjY4xTvfC+5m8hrNF8KwokX3ltprj7+mKfF/THxXyAcvqYJ4Y7jkiwxSS0
a8PqRZh+CUZoNm9xjLABtpb5xeg6A/lfXJfXtAihAH597T9m/vtjgtWhZcMmfpyPDF4X1rnbli8Q
y0lcnULm8650LIBvX1/o/Zv+5xh+f0rXtsHnaOaPEx4nkUCvcxtl1eTFmmrWjGNzXKxqEp4U65wC
UTu7jG5SBPWwxyk8pMGcUabFHut1gVRVD+wLsJ64akUbnlZG499x3uL4R12xvy9LghcA2aVc2b3l
XptjVr2VgxOcI5fmX4+2sv8JIYb3K6u2TIl+fXzllBASUR8oBdWbnF6cNYUU1tpQvWRa1CZrhnZn
xZ75ZM69A50ldP4SC1l6Fn0aEh0GEAYxLmgn2schgWX43exi1fPiDnrwk9RJ9g6K8Yd5mZ8qKywe
wA3Pm8GOaXo0rSEOkDHxUvr6zXh/3IavwZrwH22EJTjGjw4UK49K2geJ/xIPNA4op7WoRCBQHW6Q
ZVv6zQhS+uCXPZLpUCJLuj11eaipW11AQ0IxC7sk42qB/X5wFkXhDMGFxzKlnr5uc+MC1XX/HFXK
PZB255YaaHFVG7y0laAxptZLP9N2yaCyrH0Z+jeEjWONfGD6pkSWXjq+THGipeSZxrW8Kr2+6Dd1
1A0/VZEMd6Zn59dGhSXSSszWtHPsfhrwok3j26kIcUOHgMMDJDNaBWOPAC396wZVPZ8z8bsLDfU8
TZT7j0VVG1J3niOI8PXg6rH79IoZW0izxKCCbNY/Zm1iekt7DWWrlyZ1vUujcbJ78NEK/5emMi+t
iVziL1c8Yg+z0JCE1qhb8EhIlwFX45Z+S9It0y7akqPzNZOZe0rZDIuzaFDGGYXKbEcjomen9+L2
RTpmcZ/Gc3+eAj+/NsbQ2f3l6f+cWoSabJ92gO4Q6kN6+/ntXlosHrogrqrXeKbBQN5eR491uyTj
poHit2pMG+/JoawjfAY9aoWbLBHeIQEOix/tFIYIV2PBsGlr4f/AO3LUpV9K6JXRJRe5SLtD4zjz
pUBW8gRJF/xgawi006pDuwT3bmmWqIpYMEZxsPHk3mBYdlneGxcQsEc+MPkGfKxEfVOYXKL+4KVy
F0+c3uvawpiqpM1LROmUWsKgKXCIQOSPHi5Nz3tvJDUlFum+9/ZcnaDMB4+s9YHLMBNpF60FVb9v
TphWtFxB1CGNM9NX6kWBkXgH9uFikiHSfHUqBbjawK6tE8ApU7s3RWz/07d1+gMnr/7NfRdh6MYM
4fOv386f+w8zJQQ0B3RN60Idb8mOTSc0n6f8FSa6ifbPFGY/QXkouoa8MnIq/2XpBmSFKuOnGtGW
Az06orbyl9v4jNR+n7CBhiBz9AWhS23g8yQBKdWV3eIXrxG+csPm/YVAkE2K87QQ/c5cYH3gLj/s
lIDaJSE8PiRoxEvmyWLd/uVm/sOC1cpZJmhLG6zlMWJ3KYdprOc8e0VnSnxvhNXd2IVhbDRP/Ixz
cbgciqY/lW5VnhSzY1306KFRYi/6+ZvmnQNIrqbxPDUG5w3kfOOtgibNv//lLv8IGaD6Ap9niYOZ
Jqk8GrKxjBSWqe7wStW7ie+ILLxuTSURrZQOIU9bjEjuTN0igk3QevVbspg+Sh6oL0573ES7ey8s
4nPTn/I7G1YrHRJOgR1GAQXDHWfwgBvavR8v+v/zLG6VfP2//+fppUwrSKckKc/976wJ6qRfK7pd
PLWqeKpe/sP/9Itr4WPICakbyBlcBkrxvwlz++G/UFMjY/aAdVLCJpT9xbVwwn/5lDGpo7tCR7La
SfTfghX+v4KAAgGSbuwBmoX233AtPq8Z8O3IZQQmSwZWAXnwe8ntt12+MoesLUEAH/zY8hY86Vya
w3Os7kprHtdx7Hn/VdT6fkHf4VihjG5S4DguDkO7x+JtEeowz1l7TTNsXAtEkPdfr7LPBeH3qyBP
QWimhcatP8Kz3mMpNV4yH6gfpfvJnpvrvG7Hdeq7cgs4CNcYZD432GUbN93k/40QQUH0U/CgbwBX
LW28RQTBD8d70TCQbo7K7zFSR3JpN0/JsgNubh5o6AfoBCXtKZpNbbdXkV9aKxk5YNZamRrpuiO5
+Y5zthWv6ihQFx3sf7mKLfAjwTLl2DmAWFvR7IVA7BSG5kbKDNUmL4IHs0Z1Qb01vcpvnCzINwvt
+kPiemh90lY4LYXX/IiQQttHY0nyKGMLrjtnJbUGzpnlYIJ4uhWOLS/bCaVkex7nb70zRKeT6OQT
bprYT+IMot4SxNJ2I77V98VQqT1QuOo8sqgQtVEaINxc2xWqlmb9SOFGPlixyf84zWl43jWzvbWE
iG5CVOGI8DoJAZOhgtMfs11a6widQ2eP0hCPafqdvfWX1L6FZxts/BnhW69ZqnMKtuhbFbFdrKSf
ttc1+X+8guxK+N+jl9ShJnyxOHN6AOw+bQBEt6cAXZrrruyj02Xw571orOKk6Rduh5rIfWaW4z3E
YPGdt4NbdYcBS2V7xXpAruxZ0bBZ081lDk2VghAU1Q8DcGYJra8yD2IKWUNgYGhfVyHKnkZ6QEtK
vVFDU3dUbdWdMtvuH4E21TmkI/ekiXvrFmGM7p+sn6rzua6RHi4DRiTMkGJfueVE9CfAlyEnXiD/
KyN8NCnWbSE45TdSJBpuGIt1ZtftM9y6kCiYIimaV/YSH4yZakblDs3zDK7xLjB6tRfpUJxgzi4v
lQ97j0QfkGXnVG21NQU64bILglW/eIgtu8a8R5M4v4lRYtqJIGkuXdP31gUd1NfcVCYa5n2+Kwvt
RTla9SPKu+N9hMvqRdiMfJWTKGTkkWmxZp44RP/kMgIIthZG412hWTCu3ZBnAfsdrhCSQMEbx3rU
4ECNvdIIVeBDbPcqdnkT0RgGaMNJtYGJ4sJ6lgPjijTZk1+EHvUJfOI2Pa631aZOouhGmFHz7IXm
clFNibqzJ2wjK2BOKFY3+c7Iqx6PEWHdpm46bZK4WHaWwdiilGIeNGqUjgJTFAu38VW1PP2SK1j/
zcKbcEWt9q7F/Md+Rj4UsR+dFvhTTkY3nGJ5hlRk8Eb7nywZqj4lOGj+9knSeY+mrZofYImH+5hu
IGpnRp7ubbOGTuYWjwB3x9ce87VLmXlMSugFWHbwooRv9Du0WuUVeCv3Kuwn72oAF3VbpZ18GPAU
eqStzmz182XX2lH96JSeOsscw/s+B7iK4j8bQLCvpvopBtGBXQ8uA4gohDksYx4ORnJx0tWdcTPT
ue03ENmWiylQ3T+yM/IbVfcWsswx42OhinA6F1m5FpOZHnqAcxaA5Tnde3PaPkuUwnhNZT6gzpsE
zQ/C8PA8MwEvb5EVRZdD2HFg/xPkoZWLhxGv3/45bQf3IbWqMo8PqMJX7iHtF6PaUqqGEK6aKfJO
p9gZ3BsnVzjbubO6s6A9rJEBQ43T0qjiBjXkHfPQM1c9ZRoUhVEz341DdQkkF2FcZtipi4FCb3Yo
S5rFjeENl24pS57d966X1mPv9GcHAeD4e+RFlyW5Hp4HLCJQZckJ1cK7DrbidiiiYTu46mcalMPW
HYeXPLGxIajiZzW4yUmyCLQJrEGe1+U4bQuYA2swGv0LUXKzjdPubO6baFdMrXU6L2CrLHjekIi9
eBPLOL10F1ddGKEcoScu0anIglMjR7AyLZqKxlAYNSeAdws012d33ZgoFpRpPtawdoo3GuE9+EZU
y/ZD5yrwEdUN2Xu6RQglPIPjIC86kU07kbBgm6y0zlIV4aoQBigTK16kbY3miVkZ46H0scGVvRNs
68lAIE7LBI6wW/aJ6cs1DRDzbALEfRhi6ztU93AnkHc7t6rQKbY2Y/8MUG+iL96EiCQgzKg112CD
H2yZAt+wpseqjtpzUEXgq21zOImn0NoQFwjEQyMt4xZ1z049DfvYiznzOMCD3ZhwzCFS2m8zujE3
VNatFeiebocmSTJD+jcypI7nx8DDWwONufmsgtipKZ/5Q2hEtb8Ws1D7EJbFhJkk5gQo51JLoERH
hOg010Rnwc4dIKqdSPZXc6PYRBIMKXQxD+eq+sItOnk2LdECJcC0T+xZdhvKqayqDl0acuGqZgaq
3vJOSQvnu2VysnWbYWsddNVhKiiKGfWp1YrlCXts7wQBk+VWZrKO11YXUjfyQjCDkfqW5s6yGaOh
Oc1LKtgCUCHTPR9X4CDpdtLfvfaxtCQ4UBa2jyTqK1MGuwag1NYIi2U1eQ7QldDJfvgihlJuqmnn
RgrvinA0dk1S1MgyYv1tGZzlqTmdpCkF75U7jpvYiMP7IoitfZEy44VTJyfBOEfbEOXpCxBeborP
pnFDRSm4tBAYOUUeFkl7miyJu21EW766cXOZgCg7D+ceJQB3mlpScNrmmxKgxIUk8TuRSYlRVJqI
9qyA2/swZL5yV7434Z1hT0V3ligMRXBrzMxXiaVKsYEuIOaNmZnjCU3nEPSp0e4Hq/AepmJI0w0Y
z+zc7ePuuXQygaFK544LWiyI2XoPIYirw5QAxFlhINKhIDRTckepfPxZZ1aN+Muk4wLZXM9zX2xE
M1LnDnAbPjPmAmptpPwMDUE8RE7osbbnYdPVLnJHcPVBw3opXplB1CHuWXtXCrDfYcE8/KctA6Nb
t1KhoQ7mC0cSQiRoUJxDhbUcMq+rzilP4/Feyf4FYxUk4hFfrPOdmXccOMBd1VtVYIYmlRHdQJjV
ayAnTPAjGh6b2MOTwU9SFFkT6V0taWrcGLWUPC7VyN2QpygqIT7hrUuCvGTjiln+nOWwyG3i8ZIs
rL5XYKOa04/gq0kxl8ks1b1IbHKgbCG3SZxcRqhnzEphlki94/ucIxiw0gFjtbVHN6fsYxcn0Emr
cxzfloNrdugC1BObcYsSCSordhNtEq/jcA/L2ripkLm4T20nvopLIo3KE/IyXt7vImx+OAZAqVXU
YDe6Qr1LvQE7CFZp6BOehE1jfWMbrF4cCcwdwo0YObVHtkrkZ7UOArejOqn2CQKv90lq8u6sxgiq
NRhLtY+pUZxRX+b5h3HaxMBC9jXB1gMiabDIlQ5/Q1E/+P1cnNiYb6yc2LVug3JWb4GimAmVDdeM
LA0RlZo6fFA8LX8Ag6I4ye2wuf46hzmqBn7kEFD+KLzTxtAQp8/FldYG+k03tD/Eht2cRiGbIeEw
NhhN1rTXhY5oFgcjmZEX89ipFi2jqWKwh977W0KjLYt/K4Z+3Iu+E4f2CrcT6jzytzxxqJ0avZym
P7gpkf+aGo935Qvkf+N+ik6VS0AICENu+5imi0/LA3Vozzksff0Yw4G/MTA/OO2cUZ0BB2t+DIPr
Xo2pPd9NRNx/KV1aJMd/3Gxg6boU9lXolR3dLNiR3B+N/8femSzHrVzr+lVO3Dkc6JvBnaAaVkMW
yRJFkZogKFFEDyS6RAJPfz+Uts+WuLcl+449sMOyRKIKSGSu9a+/sbqdllo61kmV+wE1mrPSjSy5
1VC7rDmKWGCGZMXnCFbWOufUIa9U/ZIJ6mbPpgj69dN8p5Ff7iCjX+hQy4cCWX7f+MZDwxpJF7+W
0mosQl6saN35Q4PPqiavYBYna7bmeYPTDwdPNFBBZYLm1UuW19SW+Tkb7eZAgvK8GyKnfmXE4t37
hA5uYJHP6JfaugmbHseyX39yaEt/uZ+eZfqAFzrxNuCJ7yArZ9AsQVwHckBA8BWxRgSKNGUwbetJ
sTul1bhG3+a9MayRuxQRzRY57YufiU+Y9OBE41Auac4Y41hW1jeyNe1nKUR1k85ESeh6aX02bbwZ
bkQsKnlsk8RHtWfka90mnDBVvNAlW8kuDlLnVjeIXmlVSb1KVO41BeS8rZQ1HTHRGddtM4zretlh
THvQzoiW3Q+a401vpR/rDjxR29ZCi8gbihaXupch/37A9HlPIB81O80yfUmc849m+F0VvtYlO/Gl
Vif2t7mvwJLZU4KlbM8p6ANA8tDWU/eDbeViY6pInHLIHdckjFCDGkAOsUzkIxTYGOsyxyw+t9aQ
u4e+QAVyjdYo5ial2L9oquvVxonzRF9Bu4gKDUvhbMCH2yEMsrPXfCHilOrIJmKysQgm8eALx/uc
kmaNjTL/R0RBH611SNTwlVMINZJsF988MnruXr3CwszdHqnpWz0hCTQijFiGcRXUROw6dCSFopT3
lKETUE+RTzut7+i+2WJ9u/ukk6u0MisioTtHwxm8ZCRxc8mv9xNbfJmyId+2aZ9eDZLqSs9HVuTc
01AgrR0e+7T47LX0j7MyxLM/Fla6bqdU0lRy74J89NPDjM3TikNHO7eZae0NDo77HAvoqyhP2PR8
5kd7puD1i5q0+sXGHp16v8AKmdc231q9397RifrXE0TzcBhp+t2i6j5VJb2MUoa1ZxhYf+6X3g7C
2BIb2ssR+/kCwR4ak2FrzDH5LF1G11J5Fvqg1LsvrXZ41I3B3MAxrl+crk2vdJsOSxh0z+u2mjkB
evzgPpkZgFLTFOLUe6DJ5DCxm6DD8dcWtC2fP9u9t6qhmUtc2YbKCBEUYaKoz81Xcky4K0t4UUd3
GDp4ze+qhDMRhS6onDly5KAM5AhF8DJvnQk/5aI0mye84v1rYwRm6UQSXMeGaA8puVvXbsyNazlA
r4jGcRD5VPLRZ44YIilMr/wFAWLmJU5lDj6ENQcIwVjNbz5v6bxJ/RlugEvQjfLEl37oabd1B0/q
ymayPSbuirkoIZEQde4vn1rZASAWykkWRl0sz8Aai72xvKpq2d91NMNrAVjy2SG9eavaMoM/oo/m
Bj0FyMjSvKZKp4FPlN3c63iTjas6oxS5nMWiipnxgfVMxxypLdOfdgTXsVxu1QJK4CAxHefYnW6U
BF27LENTAcGwvBt9pwZturFjEA8Lp5H7C+KDfB3nlHEZbKFahrZBF1xURrorbAqqAvbO9RC5zuoC
D2j4QH/p7YbOFsCRW78AeXPqT9ucNDfo4ckbHK3pZuZ1I+6GvJwoxAgGSU8MeqULlZ8bYasypAAm
k96nJBtqT901gwScQwA9M8/Si72a+Uaw0ExAnJlXsA5GIDjsCYH/UHKt4OLUG0Q/wBkAd+OmItEK
fV3p3Jq563yg4NEJMXRl96nPWhDB2c6bp9nClD50+rH5ijGcuen0fvpYYX2ASrUt9owOl77RZluj
o48OF6RG8znPfUqNdlWh2K/C0gTsaUgk3VgGl7/gN5dDUuVgt1Wd2HtN177phItRLnsaj68oKZaa
TidS4LI04bZvkaEUe5zEorOO5921qImZamCSX/t91zzVBhgaGVtgasNSK49I9m+lTae1ivWezV0z
u9e6COrPCjMKBMpNcA0had7WIyFZYeI07Ve9snggBM0bm0tmF0E8QBUZ7/SynhnEsw13Ud0di64A
kQxSj5o3b/lxDtHpmMJeeUgW1Ju6ZDkFaNA+Gz5Lwp6H7nVoovoFXWJ86xGatDVwllshYaABYCfC
Kp2vEy3o16W89bFH3cZ5lZ/LEWEmVBF2JM8wHy5ng9EDAQ9+nNx6bPngToCoUnPsWybyDkfFGPjX
TUAZ0ky5+TCSer8KSjyK3JpK2KYdXiVuZjwIl0SUdOBBQt0o9lOhV9ezNVTXjkkRWy7PAAqyeO66
sUWKN9cU55gEbkw7lo/TSJmMAsy/1uvCfNDKis2Wfeyp7nzxnLjErIBfuKsLJMgM3t77pP4d4ioZ
15mi/OzYTQSW/V2+jeG7bptaUZz0NDvlEgWAISQoaA2nluwHWX8uTA2AegQzxnOAVqGncLYgu+NY
1wm4QMviuWyzyuNugBxNR/IZ4k909RORZWa59BOdAoVqLXXXAtp8FB5VO+laQBYSutatp7O9JZL3
KA8sTi2GnvR4FmsNE7yzGsHLcPAv0z0M/eYwigIQcdkqEbeZmza38tvZNzH7d9MlhE1DktUEnA+k
54JOzy3odNV70w2jPePBarzhm1dF6qrno5PGmfPipgFNiChq8aUrW0qOppuLPSJamhiRJrcm7GUp
He7avJiSmn7Cq4LeawQB0emG5Ng8UZVkNukYE6ZVhV4H1C2Dk55GDb1tODaUE3UdUUFOktypgQc+
+fl8k5tA6pc/Xl5MZNUcMSjA26/OyJkqOFT2FZSNO2Vq07ZMsvSqhpCI/QNVZew5bDKQ2eJbcmhm
B/ZfOt9gkUVHNnrTVnX522DPtbsh8IDvtwDFXic+2yad6dgC307EHsq1IBXiCiCBbzzuvSIbd4Nv
P89oGtfzMonpAVQ2g+Nxsbwe/EMf9fV/R5Xf/h1zfQ8/iR8K+/VL//I/33/w9FIy4+QUrNuX1/rH
SeX3n/mnKZyOS77NHD/AlInuabHRHr91/f/9PxwGwT+gdDKLZMQfmFDA/3dSaRtY65tQwzD+hobg
LkPMf04q3X9AGGMIhm0NwBm/5D+ZVF4oDX/ycRydts33MJ/2oPXTTr3nGuhE1OFyMmtHMrIbvHZw
+ven4amVYJ3tgemNR1pIzumaZFfM9XmDr62gKMdNjE2Y4/UhwTK2iA8Y8vq5dVNpOGG5hNj0mDlm
0BiLNu2uhjzrVXSV49ySptdY7kiasZn/F2ZkhBNjYENc4iUFW4qHclDJNURlZ5rzcPQ9DS8gDdtK
SeBaeYDfg19oTiWE5URDfKf+bFYttP/axeZo+pA188Jp9224LPd+ooYkuE3TfjP2Ac6MIck/WrnC
NBYeSzEgJZtCjOSjHJV6jdHwf9+af+utsVx3oRT/ayfFT2lH+d2l1Y/vzR8/9ceL47v/gHtnwjs1
4dP/HL1tMqyHoUMoN8NuRva8on+M+G3vH4jIAAQM/gaiKp6J/3xxiKsAnsW5h1cOy5qAT/gfRG8v
aMef7w3vK3oCqNEmqjVMri67xI/QDdTpJB+cxD2ig2p3sDbVnWNU7W6eJpxy+7ZzXn64QXfff/WP
doB/d0Fk0fhBGry1rsEX+/GCKMpNYYrSOaKlQ0EsqRDngJwDEpeWELDO+I1i4mfG7/cvCEmP+wVo
QlD5O8ZvkLlzh/rRPnpECb9kARewMmqjzuFg//VX+xkGu1yKR82zRmkG9eI9XaLF2DoecsM+5uXo
vKQeXkpoiyhYmW0Zp36eg0cvz4xTGznq/OtL/823ZCU5rAY4XwGUvJ/v6tjkctK11j52ZsZJ7gvD
DDWHDhKKG6PzX1/sHeRz+aKL2pG9HpwAPee7Z6gQ95aeSu0jNjtcyBMtYAEyeXzCZe9lzLmsTCSH
UinsoicyM7onJP+Mk1WBfbhuMgP/9Sf669d3oalAosFdGLnKe4lfZiTRUMTkBfrQ/UpqYaoJfZmh
/n9eC+NhxzJYwiycdwsK/YteJNNkH61uNE6DrS19aKnOQ2aK519/reU+/vxyuvB3EaE4Hm6hsGJ+
fqppjxOKWw/2kUi/t84k7HNgYvebp/l3945NiAORi7FLvXuYQN42SW2FfZxxTsPBQlJ+ITnXVlhj
0CT/+hu9oyYuS8fFO5NGxoUZDdb1Di3EYtyQM4qeY0YEFdbskmsaCHLdsGiZWWN+5bzY7sRLmgbq
PCW9tQfDt34jDPmbFQzhim0P7wf+x180oZFpMG2nOTsqvzcPFrGGGqcwXRVpEqzQJijLDbq6Fk+h
eSA95vLyOgLxIDvI7ywO/+4JQFoJKFt40uTK/PyYc6abisx6Xl4ZqbPOdDscq6E+2qL9ndvk313K
RTuGrcKCgb9fUUqQaYd9uHVMHW5vEMS8slqB2dTKd3kSv37YP2/1bN/Qz+GSBjYny4XU9fP3wkSg
LppGaAecqfEK17RWPFcoEZ7n0Vd3Eotv/zdr+f0kgksyDIE75mJQygN+r6ES+YwcwvCCgx6BRNi4
poGa4TtxdgmIWFQIPFfLmcki8zPzAcA92JQAf0dPq0CA/NRtdnPD8XfZQXo7Fx0LwMSwO0o04g5S
o/7dTaJ8/uktR4nlIg6hCEZehpaQo/Hn21T5KgP+sexDV+glNE2AgTp1tW1s4FiBaU6JlGdVFBnh
GsBeYnI3Br/svsUWhsjprOAzEgPAg4xQq73OVtm/KjNn6QIx8F4tYl/CA9uMjDMHo33mnnFADg/O
lGdi5dsd4G3/ivrF2nuwxwhyXgDW0WT01UuvPvqxbR3ajBtInFI23cVpgS8gLLDgEetdDSo+3AMD
aIYMpbDzEoBOFBgueoMWp0QK4dRyr4qq4Ro+d/rCAm4aBgrMlG3Y3EMqjFOHDhAWgw3+O9UeXv4Y
pgcuLbhVH7s+LnEJJzAmOeQotl7zrGiePVGZ4oDKZDrjRqHuNIBwfNlFHqefDTyY8cOYCadYSu8x
emzouZ+rPndf0N2y2i/xCRMxeq+dIZYTmrb7pQRM+Sog0+5k4zXn1u0JTQZDWnlpbMuQ/Vc6IWIS
ThhjosUH4eQlXRhMdpRrK0vZ3NEojR4n2wQrsazute0wlFhSLx5gknF/mJR7566Lsd2RDrPUwOY5
lfDDHg34fq95GQNZu1YfwDCLoGv5Uxs8QhLjX2nRZO2Zb/Jbygx797nnvtmDTvjA5ZSrOKm3onML
xHTEgjARsZlXh/gesbLtxIVDXFbT7B2SpTDRMiDGmDnNtY4/8zknVlNtCl3T3LVTFSQQXMICckR1
L56bczcnRKa4fdY+sXlShy94WGJ+rjXpkfTAPL0prvBp5cMw6MrLDY5k3atbYyjBCo6neFPOvnFK
tLLgUToliRBRjZPPmtE+502fRzQ1uAixljFrDB47CBbdld8zxFYacI4wfM6ivvdQMU1YCgKro+Wz
4J/EEPmw3YInkZbOi8Sp98VNSPoOu6oNirUzGe0Hwr7N3TyPuOSbmM19rshof/DndLohgqVYN52q
jcWLyfC3RqoDkhe1JPUXsUHYMfiAWDfXA7OTyH0gazMdgWH9KoeSkE0nkuP0I+QFMjLLHGFD6nQW
QlgEblM1Tw85FN/NUCdCHHLQJyojN6dn1LvqvgcowQIqGspvtdP2bz4Qyt4xveGEG/QAKqaySK2G
nJ1pNRdsXKMuWm6CNoknjE7abts5k/tVzZ4B1lbBeuz0Nt5CrPXIEh5EujayurqSZP2eggx5JnBt
l3yOYX8RwdOLG2j37lVTTdHRmHqvufK70X0Wadlvp0rMn914rA9Q6mI8EUd7/sx4i4xLByvczpA8
Rpzo5ArsvvqMIAU/o0qSmoakx7tailHmpKrpzHWLQ/SG+C+JosskaMI3+2VjimDEgLkNeaftq7wR
+6wlkGJyhulbFNfjJtFS7X4K6vIJFpO9wtWRKKiK1MoM2/DQy9sXr7d5P9JZW+ODmqwG2RrbUtT8
Il872SrR2f6tiHSvvLUSA3C1sOqeAPYAKVvYup4f49jbKTFeU+n6O+Rck7PGEXIkiiDiQkjHozVe
hnBcUOausHABpiLOBdJUPXwUuduIlay6LRPjCa9K/SuBD/VTUKQmjASy78h8sNZEz+v4bPXlPacS
OMDM9n7t2uR3iFjniXqxmV2jbanu9H4Qd0XXs6g1OFP9yxT1xkkzM16JrqNj2NSiJyoEL3AKbBPD
m2bFbtu/xq3OhlTPgfEw6TNLVu9l8Nh6A6G+WOXgQIbfjcKks250idN6RD6LyZTuOTJshY61wT5x
Ktodfnecx/7gRGlYmHZ9JCNt+W2GEt1VnvZsQezGFGaiZrfFPOvUYVdA+I9ErLFIX5vVAMq+s8lr
Ufg65eJZEGDBR/NkDeJaVMWzWTcIemQyYNlr1WbNO590ovzsZIkv3iYh7bCTXh9tCuxAIFPY47fS
H5t4ReSL8ylwo2DfJkG3g98MVA+LKx3Cgrn9l072DOcda+NgNxavoont46mYtUH7kM4YIu18M/FP
ss3SlVtgSZjgd7bLNOwOJwg2H+cgLtHJePb4UTpteWZu/mYW85MybeM2781+x74KnG8GLdy+QZiv
McDQK6ya8UM8APff8cYz9sZdIQjt2BtxglgMhcOm6LwDU4YOD6axIB+5c9nHV/mAL8OuD5R+tDHA
vWm63jq7M57yGKozngiJUEyzFcVO8KhVUlUbZfQFE9XWhsozF7eNYQ9nXGGbVct48asttYLMpNn6
UgeuPPaumE34cmbqhp1vpas8ackmG+YxCMumYLsIImedlb59mEb5JRLa+GHs4/zeGAb9BpGd8zkf
3XxJfcGuwwYrTsOGdNlTYE/pTYvM/6Axg3DDRMbdi5mO4lhi+rKpUmKEob5rGC/0INxXBlveVqOY
lWsFET8iJzvy1DYpKuvBzYXYycqaPwB9R9f6NMz3PXE7YSDj8RkhYTNs9K6z04MiVQQiVK1rOARE
o5+fXKWP4orwSlgcGHVcZ95cf9RTSDHEwgxlxVDe0zFjYvGcRk74N0M23c0gBMZdHITHKuugjYkg
ga3EwMnaJ2xuV7kdGVgXUlloDOY9eR+bcsQlNoscwbos2udc9dhtTYVzrVLGFSGxhUG/IrqF6Q1m
zEOEyLI2bxgCgJJPAda6G7/wbDZEY/xWm+4QkfrNTApGp7237cbcXBgbBBSk5640mo8DDKtHlFr2
RkICXZEuB6UOlwZoBEnCUHjOvLUlRi9dGdGcvOol8vCwJ+9nFZHmCxOOW3UnZ/qUCg4B9IA6Sm9N
nVmI3o7ajUNwHs6oUEy2vma1XlgtQeRN5zlMVM2UpLWBtfsWFYn6JPAC+Do6kfc6uuClW1242J93
hQHpPWOo2mKTTQr6fAlEby/h6B4x6egq4jucf1FuzmhqDtYlUL2uq4bxLZNlTD7bdpVzOt9qBSns
5iWQPcCp7RBfYtr1S2S7M5AadcwHktw125NPySXe3VuS3lFdIsaLlvz36hIFX5lKu0/QQ644szvD
3pViLNTwqJJGRfZ/sdB/Cwvl/FsSYv81Fnr6Nv7Pc93mP0Khf/zQP8VOxj9oPHH9wvsLkhiWLf87
Q0Ds5CGJsZGRwIByCA35EwpFIoWOHfMG5p8M8BfLsD9mCLYOFBowXjAgHzlLE/WfQKE/98YMkh0w
CXAd5HcOY4n3fZghoXbiUFpjPwJ0tMqr2Lm12lGccJb9nV/Y+57vjyiUZWwBivQXGER2xIY2vlHt
PQsQaZYAHtB5gseJO3ANZ/13ff/P0OTlu9kLzoEkjIhIUtV+7jFbDUxG+DrXw0guDqkkYSFkiuTX
XtnWnuhZ19pYyjceRhc5zQ/r4G8g35+NZC4Xh2nhQiDh6WFI8A7zaTSdArtrq/3c9v1riQkPaI8h
IYIYszorOj3S0vTffeW/ucWwEdFYuST9/dVpru+gOTB2gbSzgNqXxlESA8ssP21pfdi5N7/+mn+5
INJNXedyrF6d8MHl739gQWa6puCDt8EugVN+xN/DX4NfATD4lvYZE3n3N+ig8Zf76jkgHT7WWwE3
F+zj5wuy1aHpjJTcDbVq8nBwI5KJZhw/4LZfcNBpSI2TX1Q2nX1unBvsHx8J5vRG6AHEPYcxhNFz
P5kmamrpDBJ/qaS7NlSgnibT/80qAMni8/wJZ7IOPNiDVEwsQXAh8z0+XpXoCTIS5ndYHMU2jALT
iY5dXOjNNmZqtS4beCsHo05wvA4vsYO8g9MZ2nq7wz7GdQ8p1cy+nARhfVZHQQoLgbXURSZGQ0t/
qdKkTA4SpXyJ8SY5gCXJIVCgcwfwZjA7KAJaS4E+TuZMs+woKuzWA84YPB1Xa21SZ6N31V2UBvSj
M5nRzhdfWoiL3HZWcuPnDSV4aznMK9gl3HXqyzzYQTzXPiGXCqJz05otSy7KFoW51xHuXIfoRAzj
G6tUQeUz0jRTNz36JvteVdN4jT052I3rZERtLFBaeNkISJnlPVWyo9YemcsHedP6CGoadD0L0Dy3
urVHDUwXoCRiI7+05B3lUg36DRUnXSk9Cza48Dgvfqur8/divpSReLaSXp21RjMenKW/JpSSJEnY
h9W+mgL17NY9wXkIJynal77jPNig0Jj12yNiko4LkpIXPZpZDlY0+Ew6ioH7CDmS+9bCkBkCHhrJ
dMEjk1C6ccIazxekrbFGx9pOdUr3HyjiFCmqADy/r9UkQ8mzSqwUaU+aK5xnspqWH3sN8QxzlB6k
G7Erxh1typND4EVpuc8brSkxnGDKPGx6wKRPECaCR5x1FsgWrZHaELbCOpGVa798563E4g/cI1ig
FRoUuimbiL0sVDmgt41d6rHVJx7/pdFBqwl8IiHvUBmaINQoU+lpvmdF4q6/YDoJ9MEByoQIR7F8
19EmeIv2kiiN5f4DwzgrC6rDJsk9bx34WoLTahXop8u/6aOoWpUgpOwbc7LT+K73idfL9UjAynZo
OhZwsrwe+JiPYkfTFdGwdxK7E9mNA4YTyg/O2EMZLYb8+GAO+Af5enbqG4gzyNTxZ1EfhFsBDuBf
RYjElqTWKYwsjR8gidbQ95jhelKFOMKDsXWksWpXE+JfKIsxPttn6LhOESa1Qx1cJWRLXJtzMD3D
RRtf5aQ1kKqybk7vxkkzx08dtz8hx7KSV52ZVERV6nkdaj5RajWRFcylpMN97h4gsiYblU7QISv4
wkiEECs0aj9ajb0VfmadIHQOKynHXYTp7rGPa/XglkO9SgRNqgtV5WQ75LnSBxtPnW42a5FMbthP
yrjVMGs6j2QzxmEfSeczYG5AXhFDG/hzQaqOEiLazvbruAwHfWlF9Xo++e0Qv4IwGCe3TL0DLh7u
SehkxOGkZE/omMaSB660rg7nLF6odnP/GqQJSFanDbhbsLgRlEW9qtaBLTvEAJ4XPVp44lRrQ7M/
0jZqGPE22MB42SlD62PvmtFiyzY8eL0hkzSW1JQDDibGMlZjX1ZnjjnWMm5FSbqjgeSUnoG3p64X
zw52f4/llAxZ6MV+6YSOlOo8qySi/qW2+I6pdrkiJjgfX7B8jR8zlIHHEn7dQ6bp2aesnXmxgsmx
9pFO65B6lrX3RaDDNANwXHOM1g+ug39pCjW442vEW8MqfedAELEefJo7YXwuW02b9zPpD/7eKslH
GVeG6NTWao02P6Dxs77MsXTcTVvlhyIQ0TWqz/gORm2yj/3gAQeh5rHo25epVMvunxqPXRkM62zg
PqkgY593hJEeglqYnwctGiARJqN+QxaA94EUp9wjJWfcO5gky7U1NsaK99I72lHd+tugMqtbNZjQ
SxkQPJagDWvcVW3a9BK6mj2ZjYfRGUpokoCi6lThKvylMCz+veDEaj86CWKcL4E/pm3ISCOqt7Nf
pxjPx/lg083k2jXxWAO3roxEOPdO/AT5tt6lduXfegkBhRlf6cqDgpuTFRt1z+QgUIsIOMvXFonB
q9yQPNaGML5Nirk3m4VdxO2p9btpTx6of9LUBKyDLXqJj6FLWGkBb9GJHLa3nNw7NKgDKwUPanQ9
CslqyFKuiEnB8esEWM9e2rgme3oW8HskoV9XxJCguB55NIwXAvbBcsCzPPR8PNdTQYgRgqKKJais
GNFyATJI5g7zuaKVmJInkn1QOjEmYlAVUPGKQltl/mL5knGYID/3mPJcICPXGYGHLyhT3XJhvEHt
l3nK2PAvW6CHW3K7IeFiWfpwXZM7RM9go4MY7esRTIIoYQd90wVUrixiAoGPWlaEOQP3Xiw6utRh
ny6ddMGXYRUuMeSY7cF3pq+5+v6xjMohY7lJMiqJSNM4vryW3b4p2naHcSdadkQnD2AGwcaYC7Js
zdF0KyKtp9JWNwb2LdZKx9r7eTQbAVvPkXzqtBR811EukTQViYre2W5E0XFauL1dl2GRxE2OEszX
pefBx7XdA6BnhsCtcaYPkVY7z25isLFOrZZdj6JdOv5iyDqODAO3I5CNiX2zcK/t2fLJ7PU940NR
a/pBDIn21rdNcAWeRmI5n3kZUWle8GiqkWUBaYmTvAl62IiEgMATbhdpW+uR68UnSZc72tQ88cLB
CQFhgQ/KWDKyqFC68kSRo/GYcD5EVd2xijSjoWvoTQI29LXTCS3dFD4qpyWwxHYgJU6Ulh9cC4+U
D5L4LVcgh0/ixD8XuR+4HFUiQIvA0dgAC+HfrsXGx8ynWo6v1NiDSiPZPUNqdDapzkgFH/oyxTwO
idnoTuYVYlVqEM9M9APWZsmJSReCe9z2NvynWSt0hocim8UNj7851z47S46l9ZPSgvSg9XGE2ifh
6Jn8EvEuItFJedoWc3qH79G462oJAmWeebQnXKua0rqPfbZ0q42h/+uxsW5no8RtHcvJGsJrGPeF
cUY0QiIJZUgbZhJ43sipSIghyN+01Ha2vqyjXTDXJcB9gzMsb+C4Yld4q9rmTSum20DZ455hCYXB
0OhouIV+65STXEsdLTWsfhjqTrOhNo4+KHeYthmH6DojHW2jkEnZGM3eKHOo7nnanMuVKg6cfOUV
WmsMijSrxyPJ3cRBcTPkEPQtbtWtPon4o9Dc4bmtTetUyzKrVyg6KCBVc1UERQWqe2eVxpnKDyWf
Nupvjova2rKknaYQvoNMr3CkHu3IZ5Q0f3NQdyZMo3iFt9D9xmRdDjpSUioCKVYaJzCDVFi/7CAJ
oeoh5xW7YZ/Vx6Extb2LSSga5LxgkZYJu03qtqzIWS7ywgibxu5uykfAW0nZvf5127Z0ST91JRAH
aTgcgAWgyb+MX2dpZhC9LbETzqXoJ7jKxPuelfjr6/yl+/EhewFUGDjz+TaN28/dWhAl/ZAxdtkV
lctmPHiQy5uOIW5oK4O5qL20Lpft8NfX/Uvrz3XhFDguc3+b2Md3XSIteWFltRI7lRXuS69hzgtN
GtuREfFYu6kZCp5dN2EvbuRS5f766uA27+8unFC6Yl5wPsR7YtLUZaAnhlvvQBKZJsx+az74y66b
eR27fR8zsEWh3NKWLJU3jDg298tH+K89EeLzX9kTeV7AWvjXgB2pTtW3r336deh/xOy+/9ifkN3C
WTR4OSxG+heZ6R+0X8/ChQhiEsmp3/G8HyA7uMK0+6bv4rgF6rPwsf6E7AKWAhmyUF3AAgPjP4Hs
8Nx7v76oRVlfC1MSNARCz89vlWNOMEHIHNrVFRu0maTFJiFqA+P9/mly8y8cu1ko6rnfVIMKVnnm
dqFSU37wGVCt9N5/8KWfH0i1ym/UUFxL5Gxsm+7JbOiOGIjTxWcyWOHhoELsYOetbZU6fZGw4PM2
wVZQWa043LA1D8x7AZF3rRPsTCKfn2+MxqOrMrjmRRSTYf+50vWGajDvnmQRPEDd5/BA6rIAAF9c
Tejk9fHPcwMNRy29di9k+2TwUuBFLq0ww5F8U0beI1vyObOML7Ll8q4jnoo6fcPe0gpVzXQAP/x7
g0izRdSIb63AG0FvmyfXWAxVWq8ix2tp/lAgrVRZ6Wupefu29fcxxi2bqOPWyCBCvlti9Zvlbzhq
q9B1uZVkm3RrveGXFpJbYOfxR74Ct0H392Xadeuo5V9Jnc8gha1tkgjJ2kCazS6z0ZjURbxI6F3+
NrfvR3/oN8tPZpwjTE3pYWYqrjCeuAWisPqN0xvzfVwX98FUyA0mCzyTeHaOjt3w8UcLjVjDB0Ly
jSB0jj/mHYVQ5AFrBHX1NlVNjZNga66caMrXpL6h18Qg7SsCSoP7EDzggNVvrKogeo2wT1R/6NEY
PPiQFqSJQUPQPUR+lCO2caMV1uvzVjDC3Y0+d8/quOjoeHvf0B4ui4TxBpif3XRr4bEOjMm6L6VP
apMePIw+YjCTKn9V6s69ZFaFF09u7+nCYatnQ4cytVQHL0A2LcWyinr+rR54p7RD7drUi9WRxPnS
jVzFbWJhDUVJ2qzjnFjPb6TNWCFENx8niPQLQDfPfuZPDK9UKA2tWo+9T3wtQUOrsuQuMRZDxu8h
1NSbLli1Xft0ed4lMjXiXFlWVF6MqhKWjBe0PHosiwAZ/eKgG/EbLzmrGh4Ebr+sToBWwlKWdyHG
X+pjkfBHsoS+YFXG81coXKQgu3LgdmFc9gCrDi57w3vieUjER4SCN+g4BSm73ROaJ7FyYanxwrGY
wNlOl5tBsw3SoPFPRV5+wUYA9x/daw4k8Tob6kUSg/IOvXkVGOeyy7AjESOGH4s6yuqF2BL/t8h4
an19MQMAJ+UzxEl39DsMjWI4ktdWE6WriwYw93gpp9G6TseMUmeoWWUVf6nGKr9B6aSvLZ2NALpk
sSGWstjovCd6IdN7mTjIcZYFQnDgTl/kocrGqGGofcwiqQFC7Cs7KDlBfqAaqq6UbuUbYsJ4DXM8
LS/PFkvLJTEHrSYQGVsIS6ASWFtQWmGMvqzyi6kPqVHBVRfb+WYinWuLoXaxJqJPrC4LYFnhvOL3
KEarK2tiGwsk77c9I6W7POZ+YL7ZtywjlZv9RmZG9EIKtrZzEr4qATXYPA+GBvyCcA4XzS+0UzwC
I3/D0wRXbIu3h6lsuiqhLC0C4Oigt+jLvFRXJ0c5V/6YfSG4kCGeh41VlJs5o33eCIyrtN3Fo6Ke
HeN68pJg67kssqpEjqV1AVcnrpK9tyRuk83BAK5Olc3Mt0AFiUUHfmJ4btmd5a68XrfgmaC9bMDf
95iRYX1RUSiqtNR3tBPWRitiNsXYYHMbeXSXaLdoMO8TK/DJQEJQJno2EySIEm8avja2UulqHAze
IqLzdtBW+C8qqe97kxksNmXLSytTbCaQgD7wu5M7uAP6unXse3PKcNSKND90+no5dkYWU6PEtnNT
nl9d6Ouk0TH2cm11Grz8/7F3JstxI1u2/ZWymiMNgDu6MnuTQPRsg6QkShMYRYmOvu+//i0wU2kS
qUtW1jjNbnZXohBAAI7j5+y99pNHI2uDyoUjL9fa9uAQsJMIr8GYeFuZ28mGPmKz1lyLJRB7GmRK
Lbg2jRkFRsHu2g2qJ1RrK4dNPOG5bChVxHoitTTCilg/umDhNzg7lV9UzseskMUm0UKay90lYqB4
JQZXHadoXFrk2B8RzHSTviHHoIDmNbJXIP5i/pJYadavmPJIe+O5RoMJcq7jryYF5toghNkibs28
w6iegi8g4OdiUrCvCDzjKxR6wBYsgFXXbWK9IgOSZtl1qCSpLyvbAJe1RanZwxBIWn1Dt6NuNjPq
MMO3q0pDbtY9aG1RfEOG9ygjvQBvI8bkya0EyEBWiXlmPO2N6Cryuth6WUKi5qoG1+SXMRvWLEYl
wfaDOEPTcIML8vBmdn+C3KvLBHWIc8g92WR7kg5b7Z6gWUyUnerTc+BpgjSsOjVsH79lFV1a9IOn
jTLzAGJJR/kQOvbdT6XY9Z/7j59tEq+qdiwf6HQRsgKHBKzA0PPnYVLqaeYsi7rDfj1NeLXDJ+Qk
uMVz945sWcKJGcn7knnI+u3jvhpiLceV5P/SMluCal7UUx7SRSQNZbc3hufFjmdQRMm3HDTAaiyT
p7eP9mrkuhwN5KnNVAgO4suxJIo8DWNn3u3TiRtkqQS8JNA2WCv1P8/r303AO5sAE8blm2P7q/q7
Kn7xL/31Iz+Mf4b9BwNN8j9NjwgM9gB/D+2Z5f3BzJz9JY47In9+Htrbf5iMXfi5ZwjpM730xw7A
wPhHnIbDLF/izPlnxj9hvrhj2Wgse3fcVRDXMUmYL+7YpOnmZOi86DrG1BvzhjT0sYLNkdhXXlBK
eZKInJsdS25OLmwAdhcRL8u2nwR9MYyXFX7HEkUhE1RatAlCrNAli3D8RJqtlhAcndTZCoVPsicl
XB+ulzTpb5leDsj0QeZFrl9TaesrszMKRGlFaCZuDzpIonnFGXxcrLZPglYsyqaGkFZt2WSPNqut
k8hqVRRq9keSY28shMo7RXLzGmeifpUkUdH76EW7jvcasrDVnJY15lshtQ+Orn11R5s2C7ozRKWU
iXbYR4donuPzEdP5wWFw8GWIKT6kXiLVqnM7vKmB3wB1LMbpuu/mwFuX8A8JeS85Y4otKHHgDdNy
Tes/PKsCjNt9pHyiweyv0dC3H5reDuNLC70NCPnSuYpqnY4cb40w8lN7AYzSxmec441ev4IlEE23
DjsxZiFBOd0HUwF1W/f6js5boG6xQAbEzBHjS0+cj3+I7CA8m4dxvKfLZFg7Xo46WxLRb+C/QScE
0ZMZW6e1Q7VyIlF+muqRYF5V0S11nT47ak2OgExb4uf9LJjdKzcZHLjxqeSWiAGFMiQZoUtDBG+a
GgSIM31uu6myrzkTU6c+J8h67SF/Wkd6JzYIapFna3H45NQpLXkVJfsmkmQdK4FQuoo6qrrQOVWz
ZGiRh4lak2ZRnMAJ1Efy30k+yirjpFkePIY+o+0ssWnyLrHsb2DCjfXIQ3NJY2omJWAiNTqhvuC9
uq1yrTyXWE+nCz3vdKc8msxfXepj4mldl9ojk9TxADHLazgOYXGY88iQK51wHpWzM6WBBn+9oX0e
YG6JyFtGhEIqtwEhbp3NXL0TGkS+q9nonVt62PBxnCWD+iPdfcoICzEx8gW2PYykQqbKYhydZo2T
rSmOBM3WTARKFX7LKge7epyS4rlK3SnTznuLYS+Y1rG4JM46Ou/zNjyzg3x4QKZLIkjC0HIDTTKb
DqCE6cc20GBrig5bD/fYGSi0YNKk7M9QJcOKnRfIlV5nzjZXUXQdjahGwP+zFVoV5NbxZAeuEzCt
JWh1Tdgyg6EyKPv+fJ6jrlqbGjLhIuTbXJd91hu+TtYwkUla7qlrhqIRFLasy5yLcc6Gy7Sx9F2d
ON06VEIRgWpIjcrXYauUak50qRWgZLc9anUyKw3drtdZ6g73JgLPHXLOSh2l3jB9a+P55HXaozZ7
Oc8ULq4RRk08WZdtIZp521YAZraqm4r7EbiQXGFWDu9m8ALFTgZlne/4PxnAeBob8j0r0XQrYQ0U
Byx5NEYjgl8wVeihiZE+Rr8o2Ag8DcwXLTZo5yKymvm2T0xY6kMSGgWChGlcu6Vm4Fpr9Is5iM0T
yAmex0B6MTwuxWpmgQtYAS4iLm0U7jHWXDbN7qCN4/lIuMeZI5qcsDJGWDsXpN0mNVTAMJPvqkDR
OMdrShZx0kpwDlvCTdjoe7F5Vti5txEuqv6NRuYQqLlwNO7KWUZrXaQm33MiVfy1rpz4IdZb7YOo
0/5zo499TfSzlDxrcoTnFs+EtBm21h5qpVCEC2YkG5tIgfqM3yC7laGxQV9Bfy8n6kl3pp0qG80y
wQ8g+yr1VYxzACFqZ4e+2di6Wll2rWgjsN3ea7R7ig1C7UGRXgKTCqBhXpIK7uZBemdMSnzsh/mT
5BYmR68hRXRF/re5t1382Qh8jbVqg2ndmmF1QM7t6ITSspMnijeg4h6H8SYPGnkJlweZTUaegHFB
KE5xgXzSjnduVYj7qh3v1Tj2dGjsiEmOEQWpy/Rbb9lB9yTvXIAlXQJRjeaGhn0MTYf3lzrB4g5q
ZCMyneZpnwmnxZjgS41q+1g1rBqXtKKM7XPl9m899V49hcaLWvw/d1UvaHIt/yvL6Oeuqvnnz/0w
hbt/GDqJCAsbQWANt/kj/2qresYfgNaxRpoUyz+A7/zrX9WT0P9AO4kjwYMcblL3uP+kf0qw2Iv+
KXR5ajviUW36qPK1xRQsgoXLLTlwR80XjoK1BEiHsSG5bu7aQpC9bysL2rhptGwNDTZAkrBq+N3s
IKcPMyRSahiaDPDIExuWkGdMcJ6SwByv6wjaCe871EplUqNIb+Kom8+CyJm6Td6UqJ+NFiS0A0uM
T8moZwrlmFw+Y56BTC4jiQjIW80unbm1FPZNpU0ObTmoKu4wjNfPPZBnmjSw1uBYWCOTFZsMmHM+
JoS2YMjLB+HRtYVxTwcFVt1h6qYYgX0osfyx7yhVV98ipu60o7sIJlaThmrzW8/yb28Hz9HMj3of
qGiTdWqkQZGEmvU51D1kTAuHh3dbQXauK1YDISTDdYV/J1yUGIO6nD0tdLdFMhnqZlC6vQU5mVVy
FalMd7cmngU6EaEurANvGX6nAjbl3I91UuY7u9LtlUKHaq3sKUQ0EBiNo9YG8ajC9WEkG/jwcI7R
ALNX5Bx/zeZJXfXOVGwKOEsRTjxGalj9Kvd+7sZW2+TGMG5AQMIAtud1y38tTU4AMHHVXzpurDd+
oiuxT21hnCiVivUAluK+pvfqeukuo7UBONWl00C3tyYC2e+xD57V2bCtGHlfV2FicsOUaLPbLip8
bfKCU29P44ektJJ7PZxwTKV5iEEMBQ+VtvVdy8f4xgVtt+LdVq1zT/O2FCrRoWVH/JkaDfdeGBbr
yEE8Gnl5i7Im3ZuGkd6EaZyc+hHbE9165fj5UIEkH+xjU+SH0ZvuwFP1VBWe13y1FqZUBiduPcIc
OiTKzjb60GZnjp42m6aUCKzmKP1Q9PSe0cWFO0ZR3qNNjwsVRVDH171mVw+qZ7TnAxzUL73JnUmz
jw3tCImNn5r0XD9hYJ52A+rdj8JMkdaU5mcbJ4nyARg+RgycP9qLKFQOQm4ZbMqDSpZmSjUiGBTD
9yBo3Id5TIyNVxYItPpQtQ/13GwoXOu9EQ5ylZTDWS9D64pGZ7oVPWZPSHRBsa9pAR4Kz7AvwBkb
nxkIQ+B1cujK5tAevDiBrCUnz+9k0dw1XaGu0OIV+4TopjMw6ONl6qZLT7C0TmhAsbX3ZXxPdGr8
mW803Y1jJ866Yk73XZ4DMZxl+liqlp54UCvnGNVivq6stj/P2kXHiaOzR6DvOjdT3GYpzl/BsgJu
/wI/ozh5s27Tl+WR2KdED2ur0o2iYw6n9apzu+a8r0X0aVwqgJVADkK3t48u2jCp7rqkG26jyC6x
bBPxqhEZ8LmQU/yx7u32rLVoQG9GBENHfXZmc2tkYXZt6V5wKInx3rWzrtbIIt1tjRT2yerraoc7
d/o0xrC5lLc40coMjGBwgQgBCGIX6ovfc9wYuTqYXnk2Wfq0NOhWqCG7b8T4mCu84+le5729yq2S
hEuUebs6yp0tMoWRhAW7+gpdtDvTqyEiqnFiWpPL4RQXFiTkxJ32NHnEKZiG6b5Di/HImLQ/cUGC
q7Eou0+zMxl+L4dszXNCQlY2xuCiZbxDn2NXKHaK5EMZIWvha+dp0YZq6zlJ+Q1UbrubodMy7gp0
sRntUaJSqNtrUgpy0++zaQkH6En8ayzzaTZDT8PWGLA10ydyW3GsQqbrL8Iguy771rs0C1PdM15I
d7PlkdsOKL5fYe/RL+wo0S+8NvGojjPzNI09cxyjmbzzojDSnZeOV2nVlXi9eFCPXafkegYJmPnB
0I6HKDHUsSwQlimXlhYXI7/oKjyCjmCpydP8TGM0djQradzaU2aZDO20wG8qm/DQeBhrTtpFd9E1
cbxvpqb6mtjOBvVrcuRd4m2CqjC/xEgPDtT2qH/YWd4ZddzcKOqkSxOt4EoDxwkUktbeh4Yo98vR
cuaLHn3LQ1l0Om80Y7hJI6xrK54e5zwfhukblMl48hNVWfs8t4ajprJ+F2CMvOzbWhxBT+ZbQIrV
x8GyGtxhU8BgqJ93gr3yiTdbiXqyK766be48TXQd0pXdIlXEkf9tSMZ44Z15q6Att2QNd4Q5Ntba
MfTW1wo+p+9BKWDsRFuZhN+0fygz10j93iRlFfouEfVpKKuPQZe3GxKpioNrZVHgWzYjilwa1ZYW
avXJVbltbyRjp69CKXeX45a56IzAPevxzUP8nOtDiDPS6xL4dZPJ+43Oc5tetlL3rmI3ay4Stmib
zmVLWBVaexG0CIVjmTD/SJ1+pfV59wm6BTqt0utpzpIbQfaGGLpTqRr3fNa86bsuurTDrhrxuva4
xmfp0Gp3YWjZn6uoYOlJtIL4r0aLyaEY2tKm4xwEm1Z3C+B4ubiMdEI7uxzcWYJxCh9vYLlIS4rn
e2KIBKY9rfIzIyx8RqPuQ6LP5VaPxIPsmuJCU7l16yrVrGgbifMFr8QyOJnXUzXrPnTii+ULPFap
MHZzixh1yqMlg8O86Nw2PiiTXmwd5sV1gTrsg+O2/QZRUbqtqsLaaXaclysPa4Vr83JMk4gGfiHK
wzTrzQm0v3wE9EdkntGW85qAKu/WsOJym2Oc3ephbdxZQRxKP9NKeZ0EFfIkIpy9U6og+RP8UviD
Ls5dUkT52jOpXxD2ibTcHo9MEWkSRFr1HaENjlttGrw9SavO3tEYjDVpg2c1mJrrkqbSdTKVuCFD
09yPhAQwaUaPOAxMiXYBFMNP1ALm3Si8mBQqUF5PbqZ1nzNCaLbM3O6tKnU2WuydhImYk/PTW+qO
wW32JkueWsVtHGLkr1H55Ca6OFqCdcBLu5ofo7LOqlUD3PxoduPaKni9TYkL00/JZpvFiXUdUJti
yuZl3YHrIObOrZ14LaqZ+oM+V3cpFJv8pqo/om/Orvqhpy8SzLrc8b7Lt73sIKpjmd5qkeHskfki
xzSckbeCE32mQLMbnwwMCpAp2HdlHPgKCidIG4P4i4OVKsPnzk6vYeER91rLkbhWrAKUr30zMUBJ
hhu7XryV6F0Ptj7lV21SDTwnwq65OTznG4VvuJEyMUk7ZFkhSpBieqRSxZFr6sNtr6fqAwLp9INk
CLFFFz1LxtVVdVUmrQeUxaZaUVZwoAnUZStaQoLMl4I32Mrtg0PU9fW8HpWIj3HredUq6g1MsZHy
mFdVdGu+iwypjUdMeDsZLkmgFREzPdOlESYuAt6wOtlaIy6krKdLr6qNtZc89/yq8Yh4e94oCv/7
2XbPYmnfKZs+UWdGl1g9Dc5SHrPEMb5EWD4WXyQC7sAmZIPwzXsUDOZh0tAa9EMo1lUHL7EU80Md
Tl8jRzsRwIsXJ+ztNbJFuJsVxM2izYedLjDPM2jyR7YIZ1FqZJs0ZrTvmWLbTa70vQZdsEgpbhhu
wQCNxEVjyc9GQ79t7FvmQgnzpyRxa5IAUi5Mhu81xTaycgXyw8KROYNXPJDMbrahQuhJHNMVeZHm
R5KmScqkd5WRT0u/mK64yRx0nP0goYOEFpPugMx2SFvRtUex+Izkfdwhm6UbxygRX61zRV82Qf7J
nJiIneQBbd/GdKzgLmsbe1/i/z1aJk2YEMXwGq+r9FFF8ZprQvq3peNu0XXPfon3gsYFTumyaNUl
IBPe7PA3riydk4vddBPNyPxwodetb5dM2X/atf4vBlBodk28cNCHBJY89oe/DqDCQE4Imt3oEGcN
2zptJMymnl1WaQtE9a3U8+qRgR/0zrpDkPj2wV/OhZaDo8UzYRUsuEHvxcHnKK/taS6jgzESXzQT
3HwO0DykneslN28fSr7aALOfcflr2f2iBHxxqKiKYnsMYX4apUlqAc8Imaz5pIrvbx/nGcj/s86Q
c2LoDuPHgNpmQJb79YJC2MCKkjjq0JXBtCXoUB7s7jlKiCloVSfk4fQeYdF86dlDCRgAm94MAVYL
wmVzHYR8urc/0ssZI+g3vID4sRzmfa8dch3qp7Bll3GowJdfPKcgiHhgBw36AAONrsL6cex6vmeD
6KrnY//bP3qnf4SJ1nxzHneGnuGh+bl19NeP/NU68pi5kV6H2I2pGy0gA9nd3yDOZ90djmkXOdzS
RPq7gySZiv3oIC3gTe5ARmWYB4lu/UcKPEO+6CDpnkDmAXXJIIvQNV/ZZqugdVmeR/ssM0sIuPSs
DFDGxjANSMobrWzRJJj0iYZVkokiuCzyySBB2NIRPq3nlvsTOXulaxnGI1vU40abx1oGe5LDGbh3
Ak7OyqnSmW1niMzU2WZ1n8nhssVLFI7UpaiQ0YGw31HbtkE9d96jwHpM1HBqZeQEvgEMwAeA47D9
8vAZNZVi7jVPt5o7z8b53IJARiWP/qZakRsazzvTqBv9PB9JkPFjZkAIqWuafvu0crvqOoazeVtD
C/vcpLOgKmiqzvBrdG/lGe8MokyLybvXAC4WHGKy583okdO+g0ZMf11MOQiqInKvkiqnxkX/tNa8
YvgSET97PVuts6XER0dRh8Raw+QeeeOIECVJW2jlLpkziMFgRb7YDWl9ZiPMgvDryHssPPcxHRcg
DZQLvD7MV/hbcNF3trgCWKrvGdYamzYWnj+iXeL3CK86dTHAZl+fJh2lPeO+lSwdj9S/rqip9gMY
qINh9ftcmzO0KF2DqygLDmY9DbuZzenJa8wJGgShI8wBGQyugoB0O9oz0TfuB+sUJ30vNnQMtasw
y93dSNN9zwTSYDLV5nchoyj2qR0F9Cwdvx/xq/jSbc0LzDjmJw3UoKRFYoorWM/dGpNJ4WeO4xz6
yJjP8HiglI86FCWGmZMjEfaYO7UA29EgZnDt8Vj4sEDmL9qUlWzIUm0H2WiGkW3Oj3pmOsSvGeXt
jOHvstOq4rzQILfuJEBV/EKz3RvGduxla5I/9eOfbWLKPrxgslAyZoz+RMtWeDcX0CxpMUN+zIJm
SIs1JJOFRWvW2o2rGe5A3Aj5RdRUKEQN/fHfFfV/gzZezP8/vfdeoY1/JLf+V/H0X2COu+xrBLL0
T+bB4dv/++8/f/6H3pnFkRgfoKqUBIvcmcrkh97Z+QPsI0vvQmnzFprx36urcFlSWTvoSjJFpWXE
L/1YbV3wr8h3+EUiWU3Wx3/Sr39dRKChh2u3YBopjMRy5j/LgiYjTwzadfo+4cbO1FNKQjso8AM5
SGvyffYkcB5hZ228oLs3MIDEonmnNHuuvX6pY/gIyJIM5gUeLIFnBN9PNvcCo0HpuvTuippOaOfe
RoYXrQDglyuz0mG/ayRsyDS4KEsFa9mU+WYwP0vktDMOqVJTF/qsraLC3bbsSkoH1ljIlHnx3qEg
W2s9Igq9fFwSEaICwWkerrTkS4z8dfnXScJCIRWimYtdlOFQ1jaT5e1lwUSVut8+R9WZT1hOW/Rh
Wt0IwvqSzp9E/hEQ+qrmbtgjvsDmRzfHFGeqG5wVqYYngDUL5hkZsgsnxYrRq7WC7nByLrXulIas
LmO+pL147cn2PhtC2zTKeZgbPkHGQIFdvo/Wyc8qb4V6AuZXuu7HjOo4ucGOdxdXQ71JmmzTt+UX
+GT6Lkq7a9U4Z6jCsUZ2fhsnfmUP6Y7oFnc1tPSERJ4/ZqPUd0nskiilD4+5JA8QEMt53gwW+vSS
jUbDwYjISMSVws38p4Hj30LtvULN0BfR3X8e9G0hpkfffllKjD9/5seQT/+DPwLPC2RaEk8gX/y9
lrjOHywv9jJ6MyGfL+CSv2d9INN1NiMsJbrQCdViw/LXWrLIrajZFsYvojkTDeg/WUteVf82oHSq
K+xY3Jv6ywAxNYz67NLg3Jtmp1qk00tLlh6Edy67Zd7mWOy6Ersjd4Vd+ns6Q07wZ18QQ9TFHwKC
lI0Hm72XxN6qUrPXo5PYDZ3Zb5wJj5oRmema/Khs/9PX8pud7G8P5S0AGUdKLt2LjVctYN8ZmdXu
5JJOguJgQLpP+AyhatU7i+PvDsWlXHKw2FMykPx1eZ4NGAKsUO3uOS5pFHO1BnmS+O3odIe3z4oy
/9UFhFRDbLjgprBegnSXPkeSWlxAL0JE1U/mKa87+2mkn0IeTuw7hViQtkirSl0Wfy4Kj+P/qO9U
Winb2/xndeqLTfPzt8fkmjcddzGCuRfn2eIuD0TZtjt6s/bKiMeQ8aKs/hHVmdhz+LTcl5D9Jf5w
13lxlEa5oumroNvVHj1D7k1c9CtrrJx+E5cZrtu3r+gLg97z4Xh9sy3Cl6S/Sju3sL8BCmyJFp3Q
eIRJ/d0R5hOOvGxlpBkSJnIA3j7i68tomSZbCrxSaAF0+8XbPAhp4MPQ6nYxnGL6seROlTqRW28f
ZblMP72wn8/L5E1NZBPUdfQGv96UsguoGqqkY/bQTxhAtXP0tVfALfH+6Jn1zjn97ir+fLQXX5ot
dVUpK+12bs8wPWBKrnocsWWc0HnzPITUSfL17RNcNtCvztB1KLCQlCKKeLmUTWGCDGfgsTNCG0ts
IdOPSu+Cg13MLnAclay76sbpJ9evUtLObIYHx5IAwk7Vxa4n+HRDI2ZY1YNTPo6j0A4TvJ2VSb/8
dq6nJdEJvGhCjN7bn/uZdf/imxG6dLDX0XkyX91xboPnpGh5jICekNkqtQEVHay7fsPEVEdmZFR+
6ZLKI7h6G6Jp5BcGmyP7MLe8hJILyaJU3hXqjr/e+v/xAbd+c2vC1DLo/QkkZcJcfv2nKi/2UghB
VtruxjYEPBFaazako1+5dotEVDUfxoi0P32wYawW6Zwfxzyuz+Er98kaojLcikVLJolTraacrEyD
TFLizvASmGqi6jLrS5NJ1QHtLhhOXCnrAY0W1hugLB08hI9t7wa+JyIIh1JztkKYy4a1dql1xmML
/ZR9XkrRFFikn6XWWSiTDx1Th8tEThBwxYzRXXQRbpj2qvDIAaoiB4qtxMIxMnw/R4+gf9Joo+/i
HHhvYE1PySRuWrdNmD2qZI/KtL3iT863b3/rrx8QAGcUBjz1uHGdBWf285UlcN3qLKq7XdSEl9AK
Qz9y9YMRjXcocsm/6cjx+T8cceFMAzZjC+K9OKJXj73rzUm7q4PgQJd8Ee49erk8r0VOp92z798+
3uu3oGth+0SktEDlgT39eoaN8nra1V27Q3DHpoDp9QGkK0Mwugbrtw/1+jZ1LZpOtLzoabEve3Gb
qs7q46EveAu6vXVWaJVxIBzaeecC/vYo9JYoUwR4uJdfWUayTNYOXEDNrnUAII6n7btKuddvn4zx
eh3jbDCJg/RiCPWKzg4QYTbsEgrjiCN8Ddgz3kKGV2u7yQuotI2zGwU3Pr4NdazdT7WpdoVMoveW
JfFqOV1gejbQPQMdGjvdX78/Rpdyjnqn2cmR0R5MknQbDHG7lUOL2l3IWR6MfPQ2tV58T4vBuUna
eCCQW+8vsnkWRyspgne+AfO3n2nxDHiu8KhZX7xWlNQ0GuGi2eWqyw96bW08nZbinLfVZdDQhwkd
ZuopnFg/RSR2Bf548m3MSPCWcjoxefo9RSh5mbiIMubhSxdrJuqytryd8i6CwxJZe0uFwzGf0ktN
b98rLn5/AkgFCMkl+UAXy3f/04LKINXLJnfgoobTjaqdctsNUn0IWcX8Eu3rGvGATmvLbnlj1dlx
CucHN3LuwJx5y8gg8EfCtDcAUr1TMTvFHbjo77MV5EfhYp4bSjVhcI013hVtuq0j6MTv3J3L1/7r
24rb4qczeLGMDG3KBy6mZjdpsToGKJuPLWPMZcO/btHPr0RHtzCOddTIWC4XXdU7d4H47V2A1US3
eBgN5+Xj7k6sJTCim12shUyZO/AjXymrrh3ZkIPk6QQA9uMnRqzhY1P7bdcrUKVmuE5EyBhSNVtT
h8Rb40tZDZFBNrpjdqWPe0OnL4n/F8m18X3KDYOl0rl1sGVaelysbc37BI8KEVZv6eeaZaT7uSge
8PgiSeFAShqdXw5eY71zzV+Xbi7UBFr5VAikc7x0gRGx4CQBJuRdFaef8mDn9MSKajNgJmyT4p06
8TfLNjM3i52ndPiDXwb5NmlC95pFZ1eq/MmLXDT1BvZbOf5TGiUVKaeF99/0JC0RFIq/PgtVoLrS
CSzupFrdJYZQwPNmqCDA2qA8TUkKjMvW3GNA/OY7t9Bv3r5L4IcNNoAXE4X3r4duVVSZAVrHXYf1
g9HF9ehUN8BmniBOf2XLa7/zgnrZsfvzXC0IdAaRJ5ZtvXhqvF5rxijilmUbnt8Q2XtpToDBpzzE
ldzP3/Ugu4MkNa7VVFLcSMyxPZr2NWKBd079tzeTxbwHlgOxNS9fy1HX9lbY8/yC82rXeolwVIZI
SrSoALAdxk9vrxe/eWnaOpUjiAf23q8Gq2j/E5V1I18yLp2dKo3Anzs3fGeP+Nvra9DJ4E7i8jKu
/vULjRtDFYYsmx175Np3+zFc9zk2MDtwtcPQEJGsEIGstalKN0NAlDvdgHQz9trZPAMoevucX2/K
XRtOm8mmXDqMrl982cPUWXPYJHwYtL3YhRy1ber5gixG5avM0JjqZ/kOuh/B8LCN33mAjd89wVRD
XOxlZg8a8ddr0ZKUYwp0MLvJkOHX0qk1rG61aq8A2lnZinxL2/aLjj8AQdBCBOvtKrWQRJaJucLJ
g2xhQCl00YcCp67Ztsy1LAWK7u2r9JuPCR2ACTiPPnXOSyYMs6xosnK72sGyr7ednPuNbCpvQy0f
vXNJfnMo6CXSIYaGNpz7svcTxUZTVrVTof0MsicpJuc052GGMNjW/w+ntXBfGQwsLbVXq1q5sABL
V1Y7y4zqkwcLhwh0JziL6/bh7Qv4m0WMI9EWoUR0aGq9uOeZpip8ThwpEihaGaOVt5kCJs7bbV7p
Y0aLHIjqO8vHby8l+2uJXdeQ1ktNhlJ63noA/neTuUAsLAQwUZwR8KCb72lPvGVS/bLWoNIgsw2v
A6PllxW3m8iiU7PBLSJJ8t3a09TWfhTKYV5bWZAjd6vJlrCpyZEciX7Qtuwcu3Ezj47ITqAJebgi
skG8Q9BM6Uez7MGzQR50u3WZkt8KE7IKH4rB0i4SNCgNmIsUe0OD+JxcAU5J+I5dMFTxemswtoPQ
xXRmaaG3i6bamTcF/LGYeUNo3NmdiVkHh6FlbmMjG+2N8MrQvPcGEkm+2zHNErUq2cGEZ2NYi2Bd
R0kdfmjSwpiWVGnP2oWRkcmNppfGMZvHUds1XdI3l1aGQOlCYlAMTnZDJvIiWNKGbTbU8BxXnfSS
fJ0nvVTIynLLWaPOK2ICKar0ttew7h3rXCv28BcJyJ5UbdboraKP4JeFXI1IweODo8iYJ/ShICQd
INuS01JOeX0e92wnkSp7kNR3TTNgnhh7Cw9Z0U8BeSdaE+j0HbLSXJeZtRRXERigB6cJ6Jc44C/R
NGFfvyVYVnN2RdsQHET0TX+bR7JuNzBDPedGLzJXbbqpV92BInbcVu7oRcAOFDZBWaqZpBEC13c5
jJtikwZL+0/XTKZGVWO5H+KwQiOWZoVAWRr2KD/L0oLU0J3o82673io/BaWZ3qeaq9+0uT0Qk0Qy
Bfn16RLce9Wl06K03I6AR24ChyaqDNUGLnK0Q7A/rNEaZVj0+qPopwGWSPMQJ5D4rc4M1kRQi20m
xDcptGGzRFnxGUg+sZtB33gysncS6BsoFjRu5Puqs0aW41enhRMq8Z+ATusf5sq29r0YgVCOE7Hu
6UcQ6BtwudW15eHKNfQ8uiYhdPY7PTLO3CwNL8TA98FuAX8HDN5xFtbO0oxTFEHNYi4YHAIShv0x
TjqKisYhq1xa66Zx5lOSjoeqlZjX5snib8lVQndpHGR9TMbRXANprTZji9QrDgNyXZwkOxtECFQz
cq8DV95kWogQfnDDLciH2Z+0tiN5BSzfTOl6E6i0/AKxA9lE6ADBaeHpjXpbP9lalQOA68u1S8N6
5xSFdahTD8wk2cgHoUfmoQGVuaFJcTSJTYHjaGwTa7rP9K66hzS8dyx5G3XTvTUGjBJ1j0ZdF9xn
tqZqnsDMPfSdg9JTq4I1dKQ7Ql6XZGoRrW1VuGBZSOpOIRGvZOzN65B9w01Ua/11pWr3pukYMw6i
OW+nAAPrOEf4f/LvDRrOvSvaaB81WbbPM7d/kg3KwikaZjpcGBLaeSKnvcpnwdbc1GuF7CPy2ruk
cMN5ZXLzfAI+Lca1U7GP4GXKIhEzbSRgZ04uq4G7LJ7g32DNO/x/9s5kOXIj3dKv0tZ7yDAPZt29
CMTE4BAcMjltYMxMEjPcMTkAf/r+QKnuVUp1S1fd29pkqaRkgBEIAO7nP+c75pjCMBSD2PuWDgkU
CbGbuSB2CbH3pb8CyJlO/Qs5oKBvcbwk7lRudW93LzTp7envCtONgdtWHogrie8zTTPy6JSVPW5r
/LJqswgm21eUOwH6KIOwSzfVojyK2URu0h4m2vzYdXxSZDGbaktsQH3JUPVv7YqWtKRuyvxiKvxu
50V5e2NNNqkmYKt6Q60zLtG8N7/5ayUU9vVB7gJtVpeSh+z3oQ9TH6pJKuJi8nLnikJIrIOqTD4i
xP0xZhWAD+UTmqWXcP7KnKn+6GS3Jmrq3npt5qDbskXzzhBc5QsRIDi7Wb8cBlYsX8LFLV5Uz+ss
5PXpP7Hbk8atG+czyHPbpeIbFY4xSNHTqTYouho3RMna5ywN2++tdMt9ORvtc9Da+bGgfJfC8Zkq
+3wx+ydPtAv7QzFhZkq8etiOevVBfraUlybBttT3cQex4LoYidBt6dux8Z8MUbcv2TfVlFDA3N4M
eaoe22RK9S4kJRpuonQFa5DuBeZTMxq8kE1Wrd9BYzqlUZE9UGVMZ1bQjTY2/UEaj2BJeIuBLKPs
MrU1v6pfqkeMQeN0nSaUclMDE26FCclJgK66cjOI/tKR+cE1c/9BDTYF9qxE2pMvs+xcTFRzI93Z
O4Qz75x2XKq7RtR6r0da2icxr/7WIEjPVSVVEEuPvBEXUctFxdlFhG9PJaXJYG0z+a1TaXfnaqzq
fc7nnRflctALPJ0w40M1One5NPhq3kmvk99gNTdd3Phaqm3Z0jHOJ5sfvbnmZQ34q1ZH27iEUXal
iV98GxbZPauMz1UHQftdWGnXYjTAMU/iraZqHjXiMEZD/yOaeu/s6taAoS6i9Dzjd4LG7df18kND
McXgLQlHuEzUJyuB48xjWW4nmLcxwbu23YBnIIESjmMCREiY1hdJGxSuKZF8ldAGbnxvFBRiAfwa
xozol23oxNqokEWkNwIOSoewPS2dmWxTY1SE4njzbkTtSojd/rVJk/zorIwyaRrpeYxaX5PR91iB
N7Aiz67TVhddSYvfZogQcbZ5CRSLhDh/ARBRuEnTqRq2hWZcu9Fc58hYTf+0LIjWcA8oIE1dL06S
pbqwumH9lo+ZHJm52N5DXlMJjz1iDGKiJMCy8A/fh0NHLrLI/Acj0oTcZDNl58WvKYXvsTE9Vy0V
iaHfj48mKaD7fD3ddpeEVx6EqPvWVRyoxFSPTxFYJouM7Oz2fGogV5dbE2b4h6lFfjDmNYSJaJ/c
2+B3LlozA2jlTLyi0OU9S/b5K1n//oeelGucdIckvjPqbPkIiGU2MQEs2KroLX23AZo5NbFvCAzl
bqGpQc0NOu3djC3XRo59u1zUCjwF751vkibPza3Xd/mmcc/KCMwVwiIFosWt4RSIuGqpONdmH8Kd
8B2Bjznqhw8RGuyZQK8WcVtPEFpFYT266YqAn3rrHQLeSAbEnts77hb6Q1DP1cW+3ZDJ6QpvfLeB
aHics4DvvpR8LD5P8v5gTqXVbXAVUdtnV8Z9NJjczQJfvc8ybO+GpEH4b215M6hFvtD71t5ZQ5ie
E58i2yFaKf1r8wH3MfDQWOBp7DDS4Yl07Bo7NMKee7woa+9CLIIPL3SCa/bEyV7CVeYmRusKuung
ABJJnPBV9+Fwk9QyPaiqgoFOdOSi5bF55XRuOW68IM1vfbeXewk88GsnFQwIAETg1/lXvZRymyjp
fPOi1Nu7EnS4dImM2c7cxJ6i7NHi89ow0XS35dBxHQ5OvdxbNa0bLEKmTeMW1AdUa4bfEA8Ebq4V
NH9mkWbOXqbrttMYFTct+o85Zgr3vuw4LDgXcyL+ngU19w1H52DTcuN6hpl4bhYvefBpgbiI5nyE
KprXmjZBho0tsewLWo9Oalkq2MijujbTqbtq0mDNAOAUYqnPEhCS/QYJ9S3yyO+XQbM2Iirnh6rc
E7kEoj9LyB9O3+4a34KWNtAcOxfuE+ttE1/OLL5F0zpnEsM+Q1m+aIlhMi3LWJCqQixPxAXSexOn
5T6AxOrTi7qNcFqnmxxCYTjpN/S/+qWsAx3wzOFDAluRcqNnhxMHGMezmLqF/qI0TGejEgM6DPyP
fT+O3mWdEJ1xK7u+4x8CRPnE+DK2VGU5U5Tejz0HodMtuB1NghkI0/iIgsR9i/LIf/T7oTrmefA4
F2Z9QC6l4g5KF0pcvoiNgN58nYcIN8KyLxJHW9+A9057mi/MwwC0hMJUQhGT4mLsaXvdTCVSYbos
/iWLC/epcL1D481iz+XEDVjQEbBJfXjVURVFH6oc7acZPP1NVEca10LtfpHZTKyHNeze497FW+ur
R8sLgrtFcZY82jDafcC6EBJ4l+7SeZbvmlGTHRNGzW/agq9B3oB6I67QEDiUkm4Bt4YOM4MAixkg
bCKoDPEY+CzooU68FcsMhA/jHLGdqth4rnEllmK+06b9NORGvedS3OeOBgHIVI8FGe2MteslX6tS
sMxw1Z5KBxPCaDjk9zhv9RaTc3jZLzl3LzPbZV5F8sbpvHMtPUFxwRRZDC0qfbEsQl370Hsa1mhG
yQXnNyeZzsW5KhxYQS3gXK67rmFbWhlruQQzNHVNl2DxXFOkdPAsBHikNcETS0skjTE36AlJnPZq
QcxekYwqpxWmIwkZTbl57wUuPa7BfEwURZ5hX15XnOXLvsEB17uCiB8DHqCa/XCF7rts/L44WrCz
nyNmpuxz3jrRgNXJPB23EupdETQZWEc1WM8z0YYLYQffLO2/J51oX1mxVq/UhNPHiEPuK/x2g7zy
mO6GYKzvFp8VS7WQsdq4EWGXdE5g7tXmfFR2rfKT4YjJ3arA7AmslRbg4Mb1xdmYVkJ8swTijHwD
mM4OC/pVxopWTr6jXvFaQ1u6s9uQvsUcHXmTL9xAi2waflS9bX5raBv40SYkAGMbJsu5xQVw8oDG
PBD+gePSseLhvOVscgB9VDwlDGpxKwnIXkezfOFpiXam6UUcEf35T9SrQYxvSnamZZ25p3RtLqlL
Mfzoxx4RoV/G+qOkX4SAkx6SV7MvrG+08fGkF+4y3/ZkLl8p3WUT7ia5EcXUz/Y/DE8aNfhOFQU7
XXrNQ9XS8rnps3kS+yAdlNi70YSiMc4ZX4+MtDdh/qYSD5k/lh5rTJG8gp3gZyI5Q8QPiqj0ti60
Gwo8nGUot6rnt9wVHnapbYNLK2ATM3PQAjZ5f5njQ2ffaDbKyuJJEuPbs3jllbVBNurCnZAft5kb
LcYBIANLgIEJKR0ZM32yRWa68MO7mkVrlficJUPzqItpZEteVadgDtEJvGJaU6/+sMeRo46tQ+Bk
cp3o9dcP01P4sDdYkCjk072JMy2w9CxAx/vi4EReGjut35dAnlZRwLHc5sHDP9YcqrxA7sFZQElo
U87lUVqoQGe7petnP3jau1y6QTx4E44KTiHz1nhKWt5fGXjoIZ00y+Kyx8WgDvWC8eMaYqb6UD7a
6Ga0PZld+wACvpSLsg8NYfin2oqCuzKIWviwNGx9gc/ZL1hMXSs5uyNv+mgrk9+RVTm/dd4AHUPO
mhuD+Z8g5MY54dpF+88oGaJtFUi9QXcVNwm7/5Gze8k3/LLR1dKr/j0v+oJE9dhRjjtGdV4cCEHY
c1xBrme9y+nUxwb97zTlvbHGBAdWdF7myuICVhEiSsdsBQBpm1M4yzXFhpuHMM+vGFx7Um4aCMd1
bOuZislMOWbcrkvIKmiIkFZ4A79ahWnvKFM2T8yku+NUk12v03AGkljmj1pn09cJd/yvsvq/Pah/
5UG18ff9Thr+k7f98C669Gc7O+my9Wf+04MKax47KRchxWuuw7zrNz976P0Cew9pIsDjs/oV+U//
lDeD4QG0n4dFCUeA/bcsp7D9ftJ12fJgrufFTCRk1Gt/FZl/NwWPbNGEFD9XRydMX0BTzZuh5z7E
kPC5MfyHThnHZtV9wtp6XiaU1zEgsIM0NKwaEat6+8KZSLb0q4IE0cS7IJ1eHXCiS/BlKE1033Yf
C2VrW7hs7IpXRcpYtSlGyua98alXrcoV8VHWrXAn9gkUkt2YBvfFqnRNOidHTty4mfKJVxvXLWPb
gvCy7e2yqmWIWpDy6/PS2x6+ARS1AmmtWzU2j8zmVgRTEFvLNH6hULOM01WVy1Z9zkWoIyfsHSg0
f/LdOt/Yq5oXrLresCp8xar1mavqZ/k9YsuqBLKU37lIgyMS4bhqhcDqEDmRD8VoAdpG+952q7aY
rypjueqNzqo8yqplibCqkd2qS06rQjm5qCQVouWwqpfuqmPmq6LJoubNVmicyHQnnhS0NOcIlcWq
hOqhSXecVUAsqKQ1cumAbIrKck5WHZXMzHyUDprcHAjrPlr11mFVXvHl7OtoutPWUN+XuF6u8irs
xk3BRBuYzVhdd3R3Tzs7VNxlmrZ8Htkx3jGoB4ndG0PsOA3LYJmq7qF1jOQBgqh36ZYUmG+M2uuO
0Eda7joyv+lENT0nEbdLjKrR41yD5ACrOCLckPe/ylRU7/oJ1HaLX+AumCbucxX8ELQc5R0HJ5Qv
QV7whCoCVT02ZQNenC63g2nTg+42n098q0IgT03ZXSEWhVuZOxYfXgTzkf0m+kFvy+bU9UkCwVyY
zak1NKvUNmwCEtlVORlktOocjLUQlwsDj709BcVrYLO+2IJCbHbMjJLHwuYRTml1vZvrXDxYJaUr
jk8tgrs+AVjuFq9SEq8CSUElPY5/TeV1YczQEOhIXzwFYHsAjLKBsTHvSKxx/uA7Hp1hYrruYf/c
dm3ovrWA1x4XZK5v3Rg4F4YDSy1O+4FPtRP8nUzNt3yABnGshXoYIOnWF7QiTH4DL4lnYqENnWq+
WxsI0aM3Alc/enS5rWa/dLkPKpPfsRbUzuEfZ4VJZqSMnYXzAGiSF7QwELe7CkzKbgFEQhS9li8Z
198hp1pxtUCy403mnIYfGq6rR2k1+c0CdP4H2S11sEZHvnsz+8lkFPL8+ZsVuHPDvRotXr6y7eAu
1RkSgdd5fkzNWHjnzqs0Zgz1R7Uu1BqvGb/0FEzHwl+YiubrG//cqDLDHb4Gc81frMDkXXiKm8gW
m+6yMyPgLsXkFq+f37TCGziaxu4GfG5hv5LPVAeFbiTOE93CSBFpgcaJwPLIcs1+mpp1jjHUbnDX
wX64ECXtdxZrum3XsSux0zFwj5I67f04ElEHdM5ZswFW76upHn7A1iR3bwr/TKpzAc9p2feJWYT3
U2vUu4xvJIjQyEteIxudbPLqDHkpmXkhFXLEYKH7p0oz40FoXI9g58RDm7IbE9VaUrmerXqqxUOe
LvSA92XSDLGFCzMWhIsgdLveldWuEXsI8JlCXOflx4nBdlDNfOs1fzADegmR/GKbWqGY6o+bvslu
VLvcEv7/olrW6soTrzBTqZrzlzgKr+1hZF+f3mbKLDfVkB3rovvwpugyctiRDKyIGzu4n3uH3UN2
GHz9mHY96E1zDq+AK3GjSzxiNQaIkUXEod2I+4Hn2LixV1+1lVv+Paufr71VUOmmuIeXVphu/UA6
MXwkN87r5Safo+00F9s+oe++CZJbazDmszXbxZ56OKY1U+hnB1+UsOgj5QKvLBFVmCsflQK1PoQA
OLdGZ/1o0jlWrf3eNopaKWKllwW5qF1j19YFNtvvnTUcm9C74zFZxaUaHdalafJipPZzb4TflxGr
uW76el8poCD10mAErp2F7jDNNtLubBVL3xcPI0UvMQBM/aOmSo96STb2+A72cpgfmmKU1COWB3xg
Wex5mhOc+6QY25HG12kpyXRYX/2FRTuL1otyXuoLM7SdI2gwOhTCUZJzKgGXRiPbUVApIC9fWnNk
YtgIE66aGZw6vvhML3xaoFTyYlp1G8Or34zW8uEs8l7mYfCe22hg7tSarwGi3dYqyy8Dhsa3ZTGc
Hdd6v9ZQh7E5UrCVIHSf3CgBh6u05n7gqOqYAnxk8Qp3ONaoS1Hy0NaU4i20w5tNuNwwTJ0IcRBZ
HeJmsAFmNZp2dqgTsOksH5TnVN7xtep2YI2sW0dTqj1RlERubjSKYwnraUtsGE6tZct3IEjljoKA
i6UWJTBR+TZWwt62YR9tC0s9mwndA6bgaR+xl8AIOn4nmvHSZs7BXNrk62RJvPVOqTa0H5WxcJks
d673NcH9DPEJhn+RN+lzWPAcbnpnO2BXuJpCNsQsEsIfbuCp+4A91lf4m+saIojWqaa/nKYhIeil
bICqOFmKr0Uwsmnu3fq9T4LiHb2sOkXQUdcyj4TxrIEk4bvTvuz52bR2dosezJsgKcSd4zKOAnzB
yspZnSGyC2+kktNrYy7V62Rbzo1PZ1nsscLadDAotxVXEXfyIUc9zhqvhYJRh9HGn4v0CvhaaZ16
O7HmDUhdGlOidtzT7VWbXBLp4+DPxtm3aC0tHQRTTqIwV1yYsVNlMV7htaIxzGpgv4vWk/bG1ROP
wXkUN4Kul5PLnB94E62DSd8mjxFezXv0pbzY6b6F+jZEjXEzpKF3wUqhPFimaHf5XNHAPnkCVG83
fzS1bZ+tOh2+Tl0+HWUWtE9+OzCW5V64ZVvI3jaYQPK4Mo/xW12UNaswVGTjZApuYNKy26PApxbD
2CiY9SwJcy863ZOWtnis5N+CnqRe3yXTufQN87pLQIZUjugOrY29a5zKJGbNcD0zlcfAeoDpwD44
1C9F1wm5LRrFAHtqu1hbpbXJM5huUHyGmJZt9wAI+po+W+DvjLQ29pg4e6/q1a0uWeOVSvQ8uVR4
JmZfPQBAnphXlsaLA6qLlpn+nY54FiD+Muwj6af7saKX0HBgWHVdnm/HTnOJY6pfZxj3PEHFuQlm
RgbRuABunrxHR86Uss3ptnf0w+I7AeW6K6w1DIsDDsmDzxYzriwKpJRI39t5OTgDjzxF995O5QVp
SXOeT9Bo+hhQa3JB2cdVnrb3buKBskrCAgiSP18mBe5VRhtGBvcOWfc+Krm7WpfBSK3EmvPJKovU
ez0V6Z3jF+2WS7ifoAr1k6tWPq6R8khIW5PdbmSmC0LBVC3zxcz6V195LFXKuEjr0ttRRQX8NZQw
oCGYUIa14bk9im3t57if+lRlAMXKkEnExncSYR95Gj6xl74zIFbv6yZaJR/wc0mg9c5adH+TFp7Y
F8pzrxEWnlvt5Dst/fs8EhQh6mG4z5habqvIK85tIL1vtGAvMNca/c3qreF6qmmfyy313sGb2k2e
ra5DpZxtECLUuTO7H7bu/S1Cj32F4NLepyxVdnaC5ApW55WoW7JpaXt4mwZIxTmzNli2SXKqjRx0
ZGGacUl5LADZfI6B8WU8KleUH1CEg0nhZmTAXfRK91I7LLSRBX4E9qQ2LpC4G98q40q43zOqVdDk
8+i0pJomuMJaF/0pEso3wN/Dj6D06Cycmp51fO8eHT9nuF9EDyahGnPTspYxmJUP5QXMLpoE9Nqh
6jJ9v6N3Vz9VnVld91n9nQ1oWu+EDSWO3Ouq0TQJ1Mcm+97WNU99o61/BMpf71nJMOzHJlf7zjK7
F5Yv/s5m8nA/JBFUaMe6d/KC2vZCr0Qvu3JOphu1QEg1Vxq8vkd/nMbLVlIyoisFT7tdhupcQsX0
cKw42TcMIYCBkyKf9ysyrOQ5uNYlsTUUrAOqKPxB9Jkbh0o9655ZQ/hEnRKAU6cmxJsxhEWed1yD
Wz4U4Hg0p+ZLs47zvXWwn6wj/p4b4y609EW+jv/lagSA+1fe5Ks5AB4qzRufjgGPsleGSsVEgTQH
P1PFO5+LT3dBsxoNEO1W08HwmweB1fNqSZh/NSg4q1kBlUh9ZKuBIVitDN1qaphxN5SrzaFfDQ+o
6ldlB1ZKppgh/NpUt+lqkICjj5K9mib0ap/wViNFt1oqAP4kIC/zr2z8km0QZWJvFFgwqk83xqeU
8W/V5y9UH/KHDs7N/zp5fPM+/Y/r9zn/Ln7PMfjtx34TfggPkyN2mcZDZ/FJ3eEG/g9MTEQ9m4MN
GrxBRCqI//QP4Sfgh0goRKu7PiCogJLUi3HI/vf/dKxfoBhYPptTEAirmPR3lKA/5stw9nF4D4SN
hw8ywjT5sxDUQqum/aMprjp7zJc3MntgXho3GFzgGFDPI2SXbiqWY+6IvjYYLjBL68DfB81RMM04
AC1bfnTQ3+oY45yH52lR+nJu/OC97SrKgIlQd7o9NgNTezaSZTUt7oOBE4RF10aNNoauHyibmAnM
JQ0DdhF0J2TRmaniENwpMSrL2VHi2snlwWlwh8T+hKv3pXIm5iYb7RoMATou+aY+wQyYyGcEbENU
7S0ajL/2yjmjvalpZfiQ2dS4TuTlQiLfO8x+g6YutJF1/4W5rm/tQujGlfmUt6T6xkMjVQi2HN27
MS9zKy9Z1prt98zou33QyuXWs6smiPUyFfyovxj6VTYA7a7/fQH+d4giXEkWltt/fQGe3rv+ffnD
Bbj+2G8XIPWIkUnOgIgDkbFfI/7/IIl4v3j8GyKfJjARLsL/uP5cLjIM5AEBsAhn70/XH4wRXo7o
y1qnaZEZ/TvXH9f0H5VYQCLQw621njFwoUH9fAHabUfV1oiQRkIBSGbT0baHUasrL7H/eZezSTTy
IUXRPAkzz0Z4O81wl0lD1cAorNXv0Cl8S9ASQTqyJtkkTBrZhc843dPEze8gftLbDKFzk0ZtEevZ
mG5S6CXO1lqS5MtsN96z36i3ylrY2FQ1+kDiPQyl0Hc9vWUCekhcNYB2N8JfrRqeBeOOML++JjiF
rSQsQuu+9+FvDnIwn6PSKnxIw7l93zRTeeo72t0wmGJilfzg5AfGzvWC+aZmYrq1DMu6T7QNu6M3
og+sdMyppFhXQqqGe8pOi6kMAFlsMorWMD1Rkadd4qyfH1SpmV92QfaN85/HBnXwgIIt1V144B7D
A1mQCMtbPV7osnDjwAFOu+m9Ccuy3UgEBb9m5v2kCt2mcVOF5nNQA0L3JQ1tREkAMZuzPg5T310o
g6I8bRFv3jQFjpuefvl4ygVejtVr5gFDyW3Av6zSj10RjvXWlqnxMo4OWNOhqOFDj4511bGPNQ8T
yaVHxqII43hureeOyTNt0/TPjfARs/kc0uH9wRBnJUS1yQl9PvtBG9h8I1FwD5+/X7/+Vnyz8fkW
/Hlhw2CiH69mexz4EKf3JgVwhxFXbyxCCZYE8tOuD+HENlqtaPQht6/S0KKFYYNYWU5XPvHi7JhU
VqmPGBI6Z595QUlLONZKAc4VWgwOo/JEH9aF6mAxAd5W4x5nnf0sDeAbe/beoXngq6KP41DzXQhl
eSpG2ig5Ou2cfU+wgC2294DNrXrsDKd6yGS3PFPjjbuS+pwvhVawIB2bAFBL9R764JheJq2bPRWL
pHEtWrxLQ3KyQyC6PE0Gj5zOGnP7bOT0tN03B49xy6b02mHC6jP4m7mQ+kU3E2Y4t48OdHY4HxP2
JwClXV2D7XI0aZXULvJyHxXmkN2UFStFHY2V3JPVsCmNc53PxmXViaDYDWnZ3yd1tFznGpHBEWUO
Qc1MrmtslEhP6RQerCGy9l2VOY8VzWSHOpwNQUF8Rk57xhcTHkrL7B8G4T57QzVe1Z751ITzQuua
aqdsU4za0OzQq+s6TfQQ95bv7/NQJzGhMcmCtsQ3gx3Y3gCH7M5aV+K293V91wM820/LAnA7d60T
3fMRC/AWQzkurKMm17gjDqZPmbvWoZe48eKp8pyvs+WbG49oJAPhzudCnacRfaPkwrBZ57Odo4ao
GdS8IyqPgc9MCgzRUw/ISzr99QiW9jyz9b1sjMm7HbyU+sxMwc4xg94EBVoj4lIOF7lXFRrCiNBn
Bs/sS/LrxCIGvbDChhVFQ8rCqddybQlgXDZtCkvg8Kej3qd3iJ/Brh1x0RsFHepHmBDtQxuZssBE
aWU7fEoOppOy0V9BPZs7XbTZjXJkd9KmFI+G7y0Hu2VZtQObLWAgpBgBd82iLfYL1eBu7Yw9lDM2
nsWlTOIAT8NEHaSPzjslUtxls+6fIt6/c+EmSK0XshYBdTw67U4jjGBo+/6ILDCFJcJhg5l8Y7ZY
1XTGWCYOGlxqXWVnX3y6FqibqigUoFKquFRAh5ZYdfgTzMImF+H4kkKcSM2HzEybeFrqN8HaY9fl
i43boQ1uxDJismaOzNjexlcbIZ2SlmiqgY7aUHe3XViWp8/+RUHF3p3tK+5KvT8mL593lrYcsP/O
dXmqBFcoNiJyr59XkSTh9TBr7lHdVIekLk1uq8oWQMppjICzTJXMYU65Pcumsl0uh8m+B07HmA+M
8rxlYs5vUqlSX1POpXDET0bU3PC0X256ej+XrViLgPsR2mVH9vny38ul/9ZyiRgl+Z3/erl0/db3
b9+zsX8fhv6nFdOvP/nbismPWOGQn7O4ETt4PyM2H/9YMTm/MDKmMtoOvV/bUf5zyWT/EoaslD77
n10WM4yxf9uysJqyCYwzMWINHX0S2/7P//oJgdH/4f//nnnzh/wTL23BT6Eo3lpxLeafKArO4hul
NMgF5NVHJtLoYITk3POQ5qTffTq3f6br/LMjrVN8sJq+g+r6hxhf1biNq2eLI9l62lA1x+pezGgf
2firseKn9/hX74ljsEXk7g0c6Q/j+BSSvu4kYQHoBiNTWfPcq5rlCRUWf/sthdBBQexyOJNj/bza
VEFlRaLT8rj05UdZlR9MMT8K/vf/5TDe2kfOGf/TOQLZofvMw2GZGEziotXZ3ePjiktsoX//o+O7
GrlhwJ4TZgOb6N87GbiB14TseEcqqbur2USVRzQMr7rmr4K06yv9Lne/fvFCCFngrWGC/TnhGihW
aUOEdpOto2t/XO6XdH60jOWRlrO/4nKt+ec/HQy8n88eBKbGqg38/m0Zlie4NoU8Ru3aotvX3bEI
W9xqRv5mhsRnyW85TDvZDv/9U+dT5UhVIXYTMD4/H9jvxGhD2ZNHCfb/AYcTHaeRUT4aBf/0rw+1
ftn+9B6heHBXYD/FVf3zofRYjEsuanmk+KE71qNcdixlk4d/fZR/chV/Ih//cZQ/AB/CMKJvlpXc
0Yhm79Lu5kdVgwb9VBL+/470h49uwnkoFB3mUFdHTGRz8YY/o6KU7y8vL/PPb2pFY5ICxfLhMkb/
w9dDJLUX1kLWjKkpCJImDZl41wbskW69QJ00mfRFHf2F+ImOJubUbVE51L+1zLNVCzqSEEKA/DnD
O8ROOn1npo1kv1bYoTqtdp/y49PfTvhTXbNxwwIrNfING6p2IyR/ZaGSZGeWrI1HnhjHYG7xk3aR
/VQGGMApTMBlWON0mOrZOyLWl2RfmugwFXyfy2D209WUieewbGa2QS1z+GHImh02omY32EHzMBiF
ezIjPX0HVBCxoMaYq3yLoxSuuAQxREUx3qJM7BgBmd8KGqHivOf3IZrovtUJbxrNm677KJVnAjti
OyCD+bFyVnuINVZ4H1vmNKRfOrlvzWTeFS2GB6OTBh5Y3p2uuXGB7R/iYKCrBX9OiZcAt4Tv8whg
UIOVMQMLHytwlicXx+yh6LS4tPCXbMMay2sY4cnGh2E/pdm6m0+t4jUNRfWIoTw/tL0jX1q/tp+Q
03EmBUwvX2TtjprfSWE6yAIZrRYc2no2WBnZJBpuVz32U+hdhkZf37HPHl4TPprLrGjl2R+LD9Pi
nI6Fbz+x6f6Y+yl5YFwvLqb11pj1PcYXuh2hMlUm3pu17yu7LXJ/vi/m3L3gjj5Quo23X6XYjVkG
sCQlwNac8tShXcsd0/wmdWR0LnzwFBA5rBtLFHyII4gmWh4nuu4/v/ZVn7osuwmrZD4fWZnzIRAk
QYGAvBJTYpJ+Cdn4wyUL8vI1ohiI6DsejAQEQk1XhBJ4iXXnV4e8sU15bY1KRlsfVeQ5SyQthsSf
MUg0bL70xqdU9spAv38Kjcb7wuQcS2uQiRPvcdkBp2HKZobt0S2s6FGALvviNILvj9eZbCA711PQ
prIMT+ind7ab2WtS/cYpGJIZv+3Mbp4ETArWxiwwN/Vtx2XnQlCNlcsjTi+UDgyOxIHiVZPMHgeC
Ieowhk3xhuXE2EcN15HPJoCoQaTI8lInfz+xwH8mxFkePDlCi6Gt3s73hXQ8zdYFO8OmA2M8Muct
rW86Qii1NdcWlYK4dJmv9l9VMMiXFIP/ZbBU3ENnwS/bUa92QnbOl607USFilZwJL0vL15au7NOn
z6mbezsuu+LDZu5Hh7vvEPvB8WKl+IAM6numbVb7GUpRtLryqgjUC2doZKjOH9zVAOfTS5dhBygU
bNVtJufsvZERPTylT9LRz5j7wWN5xoarDk4t0HFol2mQcMLmNLn5R5+sk1FjMNncYqbt0vdh7IJt
1mOeaO3jINS3MVvyU934MGcT6V/yKAzuPn1ehErmnWlV6lpBKtulJdc5tGpgCTIon0JL6kszYnSk
MXikepZDXE8lNWZlTmTXGap1n9XN821WyYU6uiI6Oywq963BVV8SSN4qJeGuEJfe6Y67Wz0N+J3W
5650ed+kqN5w9tJri9f3rZr78A7ShHUj0sn6UriJc4LXz9G4ocKYTarYrEjmqIa3TyMol1EdEnwe
mnH63hsd/vaUlqMYdFp4Z/mYhlyzevM8bpRdx/3DzwxwCfm8Wk8gdyVBS47cc8bwLhFld2WR02HT
vq60xqj7v+yd2XIbR9atX+V/gFOOzJqy6hYozCBIgqQo8aaCmmrMmuenPx9k92lZPm3Hf98d0X1j
qwkBRFbutdf6Vr3Lhe6DdE45xEz2qu7Ij6bisiFD63VrU8rxS+wUt9mtQBJsBb/BDMRNkt9bFXux
eLTwlLe6um/r2726NMsTu19+mcaaEpuVlrDKFO8OvMuRrW0vNz9O3TFOPnWZJ7+JkdNquP2OYIOW
l4y95SV1pmg7zEzyauQmgT7YOZeU3FJLhgwBpzHXzi1LhCsA/WRxy5dk4h1aVFgQX1ZAJ412XFP1
w8mdi+aH7bB4HqooRAgqCihIpBnanrPHiDg9Rp8vPR3CvOd+2W+t1LlFC7HlWSHpA1/23WkwMH1n
ZU+XRZvvqSHFURaX/k77kXFHXOreSqzho5Gm7f08xXQqpctrIqzx1cvof/eoHYROLp394ifLpohr
fV8ZTfiQZ59U3eggseLvZUTnqN0lL3yfPzSDiPYsEA1wJPh0cApW9zbeVTKmc7TjcP9sOKQKTcVD
L/N5GhpJnH+o8bZDD+DEEVRLPROBqsr1wkda/X7I/oiHLXwGW2YvyP7upNY8t9k2zzfLuzYdu9kV
MRBFGRMG61qfBA39MBxmKUMefUxm6uu1jER2oLpP+CuvUtjVskY3AUoU65G8shK9sqK6Qx8Kx5ol
pTZfWm3q41hb+liqDvox7Vj10cpbipilngHIhjUtT+5pHs1JLzx8qDO+czUq0rU2sfRCg05jY2cn
A/WwuCqtYVqZOhy8oz30tzpc5FJFZ5TlQ1PFTteo7+2cknPxgOl/qxw3WskkUgeWPRXlxLPfoNvU
jtjUuJQR0bC3UvHWNV33wCoKt0Vq9zgHCEIj31VxQ/eZ1cuB5Y5s37xMZLg9pvxpTK2JvJJ0bx2b
M/L5qlLzcCxoOQySSny2vX5fpWkKt4XKP8xF8dZ0+X5xcAyP0KqNO2kVRhp0StNnZpvzju+paa3I
XOEbzr2OMiaE5KkO37PYyTZqxO5kihLpRNXyo+7M6YJeWsrVFDUiIBmA+5Pcz3Lh6xp9iXIl+1Um
8dnlavK5WhrGIZnoqCCOojnfyBBy6EfcTpiWqAQfbR+wDFWCzZ7KPuIbHu7U3d9fe39F/9gexlNm
fyHgh7CzocjiT7NKuywYMlqR72seoAFy6XDXRT3+Ua/hnvDDLjlbBqYUc+FekflNeeIL75yweRIR
k/4/DWq/rlR+vB4UAokX8jbs/jLk3ipb+A7wehotP/RiPjXZzYipkvci768hat/279+Bv0yGvpCC
0dC22cneSj1+eQPswdHRWOX7oeYSVoQ4/GTB47igbP5kEMo8/P3P+xUwdHvHJVujG4Hatyzr16VR
gfaZ2W5GB6dX42nmlMCm0VKgHKSNfu+M0seLGXMfdLzx4cdjBwVQurvYxMofyxzOJtBiFEUMqFPL
c/3vX98PlO2fJjtenyNNQFCk7lCSfhlPqikpDY/OpX2sCcH0Q6u/l3iecG6wTBG0Z9lctkmL8UWK
U9ldBpe7psx4xViMTUzA+p2rTHH0TKTe2WTypOiXREyOKfhk4+c/Fw2Y08xtoRUNNWmqrg+dPQ2c
rCsmBle2DDp8smxhvwOrXIYVkvewo/xBPc4hnNYVPdxwPpIkffvxVCwK4Xt0nGfmP4HO5C+4vh+f
FWXXEmgIoHH2M3/+5cBNEuLdaG8gU4rEHXZUqw7f3nq07I+wUI29wbWRLVpsbp3Gd9aAAH7v+PmP
6tJf5myqYdzbKhOIs8Wv6S+voJvd0a1YX9MgOCc7x4jKU2WP/3QM/EWx4KcgVJhY0Gx2pr9+5j0N
aKFblMmesLdFGyoHV8Hafl0DiqEHPGNBOKcMD2wqh49///tm/vU95opCPoY1KmRH+9dxeJaZPTT5
GO9tPGkhfSOlfzbCkBRbz9W4hS803/uG43+gjO5D5s8Eyitn3HTAN6J1V2KkuZ23RLFqljUWFIGK
66SdNXvu3yTpyqIlrSjD7mCELYPrj1f/X3/NP/hrwIFJ66cP+i+pqsPX9/hP1po//sS/rDUSRD/k
fNj5SLR4a3ju/MtaIxWSM/Uc4LZdPCP/Vqmx3PCcEjgCyAmDkuW3+N8qNb++vnv7ReJ7iiPgf7PY
p22E7/VPZyAKK70BvCxAqTwS/3JGZzKse0eF7oXcn3GgwXKqTwUZcugkHlAL7iSTqTOLeYwilPxp
SSrH/wyF/VsMU/LJVpnlrGVpPVMBMqGpGMkJtZ4Sotz0CCRXhetpUtStXwa0+s7dlfh1VCNPjGP9
QilcyLZ2SHJLn3AGtDsc8ml6UdQK8CSsc28L4qE46HBmZZT23AMpxw4KndsBWFxnCwnLNDep3z9m
KBB4ZMQYnnPs2Oe2N7vd7A710fSb8StbojdbdzinmSQ+5ahKO1El1VujM7HGO+wCdWjfrSa9tS2S
rWQAMJv4tMzxtBdVaXN98owLK/UQTIQatjEw7CZk82WSOAK2wm1y2Dptjo3OTMb0nmuE+TrM060c
oQqgNVOimcTiOoPmvXZ9XQR4g15zJ/HZAE6UBxWTtatM/3WaPHcz3GqDrUE/2qmBGNA35oUNcHPg
S49DOE2Ssx7K8eC4cXLnG/m739VEGCDKbRyoIadaZ6yPS2P43GYqPMyhY22zQubfaBBsbhO7/IbN
hFu11zbl3jeTb31vNhtS39NHB+8A81bCMwAnUrSude69mWYP2lSlMe9N+aoT/Vob/Gi8SvDj4nGA
jGk4G4zVPNCyRK2dSmlaHUdaLzEKDGwprcTXT2qZAHaSc68Ot9/Il3po3S28AKZcEl7ZXpl9nSAm
KQoRykEFhYG/dSdgRMxg2G6LXpf236udyexhntvlPhxjQRc3TQKs4g0iAmJy+ClWSQRN2Ts7zbEd
aMNKnka3zc8OsLJzjDn5DvUcVnIcjg9jUzfbom2nL51nM2lilOvWfWZU37EBpCyER1vutErHMxbo
ZD85RXvuQo/I3OSO0dcYPMc6r+A2UAVA38vcV+okSfOUq6RT4kKQTqzcxqcwuEEeKta1O/iryGv7
D9Y0QyQmyWxCAMpqvJhYsgITAW47xKazzgxtpCsqkv3ToOlxxrdiAznBMd3clqjnpOZFqZpy63aZ
25cI36mmx8tkoCMbt6F62d8jWbnnxjG+uosDcDeObyNBGAF7aAzKqKcFpcCC/bNVqfBfCXxlq6FR
pyokVKg9Yu05mObPqJn51iQb8yWrw+W4TJpyU3eI3d3YYLIlpjJ+9EvbejCyUEEi9cJt3yFnrots
nE/laNjd2iPHeaTWdqwCHRrxZgaD9wCqq9ywKAfU4kIG7iYLuhfx9msODmTn5WP/AZpQCa+sgE+Y
hjQUKT9KcFaApXAo0GRQ8PkruSXu5pWZ+y1E5BHoTzPMG7kMKfblcN4ko7e8DFM90adVc7FkDgli
n95G4DfhXewVzYPr1gFVxs1zkhnu1bf6fVNYy/2II5eBSx2dnq81yU2TBupQY54f3fIBnKGxkaNs
J8ZRb35iQq/udDuYz6ZZc2MTFIYYLuGYHm/iwZuTODxwgVNPU1qbax9LvjVV4g5fNxGVcnyM7Lo5
z2mFkYnGiUvb83ETo4vXhU7oRBO1H0TWKA5LLb+SZXUvlV0XB/RF86Bbxs9EtnoNyQKDDx/yrsEo
E4RJ9WyoaoboZ1rdEyGG+RsrQnbvhpr3c4phXc21TvgUSWnh8I/XMnGyneqnKkhCDnJhLt0JS9f0
UuTC3tZVEa1db3DvBKl0gpMcRD4k7CAECfPJKkW8n6EAro0pB/ltd7NBHslxP/EQXPaUYhnfZFob
q4mS1zW9Cf33NDTKi+0k5bWtXYlwpamuq8V7tOhoU8s8D1jpcykekKDWFRzGT+YSdedG59eW1OEx
9rFcWE1TnYDEdA9Lgct+nLzlQcjEv2/jBn2Sa/eysSO32bGFSxjX0fLbzBuCXsX2t+iWnBrV9IWe
PFB2nJn5KsxGqvoAbpxjg5xRyT3stQI3uLYR7a70R/jE/0r3E4havhvYIIDJeWCOkmy6K+Le4MCK
mGsxt7xl+YD9TNXJRYZFsVtEKd9HTa351C0vWOHCtTnO5t4Z3EoDLMTVliRyYluyeAft59dFyAO3
B5rFGxZ+m0zMfMAF9+hAJcPjWGXRqzE5kGp7Cq5mt0Anp6+5WBl1NH4QkVsffatWx8iLK48TNKTZ
eWQH0Xbi3CrDui5L/4BcfrtVQmKDl5WtHX73ntMZ7eTWyMFXItkVvgTGRMPowfeMa0Y6cz2NTUnv
lXWTj4rI2yeT228jr8s3QNZoxPXCM9iEbFe6bX+4RQ+JXAHtGVkdHPhCxdteMwhFHf3vJgEMGHah
PkdOw/E9huN7nIhqZwzCPS1Dq75IleefGwTIi9M2j62lnSegkS9itttL5oc1wQJLHZrOWHZer/pN
7agB/Sfuj46r39Ml7Q5xCmG3zpJbiwcZ1H7JgdBNRtQeE3ISBKcj+9pGtHMvN0Sbx5NrAFD+CKDI
/AROajyDS8FdQnRyeJVJYuzzZXDOukoonE+cbWml9RqQMuke+wP+RXsloDBuksKiwBrP4rPvRdWu
h/11DwBG3gqLwfHV4TePEO6ahGS8w3dHpoFkz76lJuMc2/Z4qpws+jj4LYiKFuGCCu46wMm9fAfc
+UxJYrE2s1Q9ZSEvoZMoRLw+cCypdTdwqm6qWL6FLbZ8Xdrg3KrynEPthYQ0nZkx7Ze8xqNVQz3b
2EYz7Ojt8LeIuOFb08/Tzp6S5o0UABERv/dJ75jDQY1pv83d9m1EeyLuq+U2IgqS3VIZeR+/G71D
KnimkkR56XKkRHOlsig/Td1JlRRArOxSDxc7hyMNSx3KjVD5S2q4xROXKpxZtcej3pEEDpIx89L7
suzkjpKN6gIFaqtdq9p5GE7vGE0Bmk6OsYtTW9OAbkZnBT5z05hpz5SdJiThABE+1E41HWI7J9bo
9QiGaeqQbh/fWhrk1rDznGo3jnK5r0hZUyXdyCMbnWKLKjG9917o5dRNQ3ELMYY7OMOjuli55Itp
IF+mLwV6wJuLtY8dYPuuIz8MeCHfda/rbUoOiEbJwmgOcyu8NR3lxh5HUuauVZ1hnZB2VtxVk4k7
D6UEd5iuMWfZ0VfIViYEFoyka+0y8TE1E4/O0nvuvesuEWxhwJZsBW4vVhWhPC6cA+QIuW3GyDH7
0DLEd095zqqb8wHrJCurks7TDZTZZsXVo9lAcH90WHiiWoiZaFWIxl4XJuwPPuo3yO4IwVMYblTR
V+2KmG9GZL1vqTw32qAeczKetQrVxzoWjb+VvbpxQsUjQuetVXOOUtCPnfwyVSq/B1PLgTCYOenq
zNyGxQLK9smbwj6l6GVgO/ol6fUAXUAXua+f1RRnmX0MHS/JTt3k+eXzOA+8a6ByJsOYV37BTXmV
NhAwqebLpRrWBUuOAORkpoKZmu7AQIXvwPjP07cKlOHX0ecVckdw6Bq3yjcDsuJ2NofqQFBvalZy
oOtBtF6CEOTVd3XFv11iGP5k8c2zsrnZ8hPh/9KaHvREsHaJcqpyFVVT8bUJhbwrk8k7uBjU+AYz
zF1U7z4vQA9XNanyr3ZORfdqUUt1ooNmvPk2m2uDd3SVurohvV3pRzHGMVQXlPZVGY/93s47mv3i
lj1PTbq0tLnCmGOLMBUl2d5tcnujcsc8iaKF1SQargAQuzYErqfAcWdtrZTBzxNZVVLAM9ivLVCe
6SZSEQBtpWGuakF/ueCdu7JOoUU27+ZPoxPeRyklQSvB7vmJkHoUDEgi4brrF3E3V5G5Tju8eI2V
TzhmHM/tofNUrJl4CgOZIDsMxgl23qpFDTtOOk2fIy/vPnVcPZmZ2uEyF0v0pJ2l3Xq3NzvUcbqj
KpHpyzE1PTfhMDYgiqZh4/aVOMxpWz+FoRYdFl3+1Z7g+iFrm+LaRT5rqVrWHyjAlR8lfLyPRRl9
CLUSZ9uERUREWhh7y6xAHBZ4MFf9IE501lZPsCLbIgjDqlB3oJHsR/Yj72ppCE9XC82yKyPG/UgP
K4/9BPEYSh2Eovssn/PXFDPni5eO4c4jBhOt516aO0ah7oWA1Ph1gLS6rmCGAQeKqoBXVGzThnBW
MDXFsmrcziEzywZm1VEwawY0Jo2fF2593PgNoi1NOc0PtfIyOjD9PLk2EXQ6wZ6DyHPam5sWjXBD
SsQ/QKpIDjFZlLMTD8lBY5i5QM9igKVXPnCF8Tn3yuUlRst0Vq50+csRui43wsnm14yjwuQ3fxTr
JVXLvTGXpHipD4HXNuTX4nZPslhuA/QjyixrQZGHmRF15ea7Tkgu7os0lMDmoOozf94ustJpzo7F
5TopxI0htcADmetRQbSC/11/LLvR0/cyS1sL1KvLMFZLngKAONvYW/exS5wUsJq7fDXIQo8P0id9
7cZE3ZNiMObXrpiq6XlhPcfzlfUc2t1DL1pLsXztlamqlW8103jiLWk8wLMRdaFrq5UltoL/o+2h
jW3i+pclmnahoepnjKnTh5/kn4ffxZOfbXI/Ok1/1lQ8whK0wyP03QIbzq+uqKqeRnwskgCD0TqB
4aPWSnPgE9EHA0h4GL2Z2toNqXm0MmeLV2LrxCRzFCWo/bJpS8zvg7HzlxTsafIPa5BfLDnix2tz
KcqzSTThDfhl66DlUBciNMdLVTUXVXFXDPfJcPn7d+D/90Mg9tiKuD1+yl/fACftJobeYbwkJr1k
/Nc18m2hyt8XGv+VJP9BkkQdvy1v/rOF9vVb2/3PhwTYU/Fn3NMff/IPaVKp3+iRQ/vD00wr5J9w
T+ZvlI/g3sK0eLPC/pw6ErSRChY7eBldy3MVBrI/xElL/UZCyBU4UQnsIWr6/xtxEq3zz+KkfTPD
SY+cjZLyVnH6y4ImAjGYFykzR6tVf4K66pBZJol3smZtA9HvoBlmBFauPMxAQEOiFMmUBLmQ4x5s
npFuwrBX24boyxOVKwZnQ+5/SBhRdqQGI2Sp3mfLNzn1tnc1zZsT685DGy6KoomUoXHtGPYIqNpz
crIzmeOyqZ+zwKn0tK9DuDBe1g+rBlo+0QEvepFF64Nkc9AGfTcF6j9+kC0PjVsd1/yydMOy5q80
b5Ph1oJkp/1jNJbyiLaPCDZR0kurhZEPTOdhfXWgEZ75I7IKGqGGXVUaj0lYpW0A93LcN1Zd3i0j
kx68E/G6kLCCCSXm57Care3ctPGD6bdujfx6+5vnYAc3JvH1IJFpvnVBSBRY3mf9FMWOwwyLRpm2
/GMlannyZfJSZqWDVtUNd54986DOu7VRY9mLhpIsfZvY3VNWpeohLKX1GCJ+QxV0G1tu8fzzN849
Ywn8nrpR0JL2xqxg7nNtBhgOViSw2s5eswABXGgotQon67XPsBbTqHBWNtcr2cf3kbcMXWDOws4D
hSqGVMupz4p5sc8d00pIBQPlm567dND6u70/Ft2LzQYexGayyI0xmHgy0tsSvGkJkPmj058XD9dO
Kj4lwOqCnr/LBu/HhxClDvBl8zJns732Z1G83QKlRwwJCraKFwc8MDeRBHSYp1F0BXxsoeKqMr/z
eK5dcnpCeKvJRSmcB1B3or514fEbYWDECom0Cc3HuS7TjRPdRq+l+taZVgSGBLABiIgkelgwHR4n
H10qpR2avtnpTK1iyO3WpUKgMMJHaXUfo7YEnNup7BC7TRidxk7kw+MExLF+b6KofRNj3X9P0kE+
ulBET2lUW09MpHRlAzE6Oy0yC6QyzVvGJN7c9aZ4Gye7vxgVcpY5im92od/UOKJPaaeoDwOehFWe
WOIewqFsA93McHtY3j8vRk9uDQfgxq1D2hUXTR3hXti9k25BOdK7kRfj+BZHQK6I8fVJBRgN58Mq
Sxu4pnzKqMqdZkJuB0GGltR9JmJxrmrW5uuJ6fJxqMwHcmif2CB8Iiq2agT+0EYJ7Li+m1T+2lZx
3eyGlt8YEZnuqxN6z1FYfRMgMNAMVV6hQjEQOTnu5/s4t0Fa+sT8oFmb+4gz58r/Q7RSdPxe2jo5
YWYdD5Ms0FKYVemw7CPMmnet3y7RzmNQiNZ9U33SiVH11wbOHC+p3aZGHz4M0GK41GUVDT7WELSM
39te+KA/rPiQZctQP2KM8/SeilXtU6Mxp6fMEmmGMwnfxGoSpXPXOhYjl1XGh1iHclNXt3iYMoxA
Vq73ajeaOoZuOZHfZZLs2niXeTkEAhfznhPObJDFPG5hJmNYnPLs48RdLNC0iZ9oh6Mro8MXgy2v
XwFgwPkFhfqRu1W2YW8wrNwxRlEdMnudkmo7ppm1BGXfV7vBbsmvwUa5Gwdn5B1Il+UZucg5OJ0H
sER0xocxCuIe/QgrY6DzFp5ucuMATIYFFrc6AbH8aIYToL2mNQ/TgiAHn6Q6ARgv72Ruofw7tsEc
Vpe1CSmoZ410wKLncVI19SMGG+uZOkSEZ7dCvnVkPK7napm5xQFPxnySZZ8WNkEre1LjybGh3XFA
vOUICKuYJCHwCgVs33RcTCvLcMmXaP4OnH3gnyqFKByRFlNJ1e+msP1ig9IOoHhSHhK7hQxKUyBh
gfhcl2XYAKfr33iwkGDrIGIXMNb5loalsSDSj6O71jrpvpgFT5uNslV7htPpb4dIPkXK9faWoclp
C1WtmwI8Sq6wF8dLs28Bgq4kD9gNV6V5Ldl/7M2mEAcxK7kO/Sw+uCOkNsz44uR2I+2oZeNt20qY
5556TeLsKtlMZn4NXdgOqo0g+dEP6RGVS76Tm+9LYM4eM3bF2UsANQ98y6wPtS8BYKdRVgdish4a
Wa6NcjJnWGT2fBdXbMPZrADmyXH/kVb3A/Bz8jhjV92OfX2atK43YgFl65QN2CFdjZuUNoBzZzFE
Lr0dH5rF/+z5nT4g732t/ajHQD1+xnXRMzHMkqs7jxvZxAePVfa+H3OLNYF3GcDHd21hXSxtoqH2
g/OIJVNvGwOcypxeufgbj2OcPky8r8eQTh2+jfklUtQTTG4GwXpK2GCs3NumiWmzCWxMa+Cvhr7D
TjvNLyAC59XY875e6z6J3CM64dzfodZE5cbkydmw0JssnBvCmhkJ7bEksOcW3kJhV+hXy5NOhG98
JKw7zUFCVnsJEgfTqhiygk42LLH5bUzvpJz3tYyesoxoZrAMFPKt2iy3L0MmG36tHGmtTCxb5UrI
Rn+jgmNyVqJf6nuTSGwcQKReXq2qn15v7LWj6lJ5Yo9I199sjFi7NfMeHMlsOAq2LBz9ecF7MMTd
ftYCAo3mxPRQct/n1INdVvbpcQDaRWzCVPrqLT0OVqFbVgDOBpzUiDTiRV9rjF0AKEfnoZ29ejt6
7E8s6EYFOg3Ha1ZbvEHZnE1sRKPogz2HgDVTCpyJCeH+8rVl7xOGxyEQCyvKEQolaxTAPSNA48o6
NVWvY3z0TSXblTn3lBfw5BKsUnm2rbw59tJ1q7BzLlkeH+dWFhF9I+3QHyjk7U95nBkHo67dW9Dz
ZhwXlu3fS4fmknXZLXVCNQxNYSV9tk0QW70bZLB/PrVOGssAiHn66MVNfU39dGxXvosVr7wVLFGW
M20bT7j7RcbTsKqzaRBwHxpFz30zd68AyX0aOH151qmnUZX48D8C9LG3butANgp7OI5LBxzJK0aL
P4940pbWsI8SA6XUSNpoY02GvtjzzW3DDYhuIu2a3sFObPEahvjPiQyF8TrqLS/bVrNdQB7LMCEn
eAU/cngvG4s36VT68jNLeGIVysGxxCca1qucHcHEuiCLNyPqOkpD75jrDn893Gg31vdgazy5drO4
33ROfMdyo2KnqLvziIp3cGOvmtcFgtBjm2Oa3rROke/sgkYXnw/t6FGfMATkzuavU+jFbz537hdz
dtUptOMCOOI8qHMruJox6srIv9PCwSM5q4+dpvRjDm9Gm8ixt7mxRGsTX+ChMeelAQGYup+syh5G
HJAVTmC8lTxLTP8uT+f5m8lWa41eIt85T5NjMqKBIMO6H4cBfBk2ca3CrVEnsRd0YjFXUaeb7Vx0
1rXHobBxXDbbFJtkGyQTqPKT7jfONAynRTGpzljYr63KbqCNcVqnDpSnMqvid8QLVC6zxAQgk5Kc
diWrZlObA2btckIapPd7Y+Aj35qDUF/NwpzOVZssF69eqqdqlLCCOM/T76jY7bNfiPxjJEUeBc6c
+ke0vvCYEL04CnZbWwhJ9UnUkftoLd24HvEeHMxboNagq2iFk7DazIWS3P3pfnKcsEe+7ujhy3Jd
bLFPOTu8lsWBcgQI+n4+PlMqY20NqHZdVaf3SdSQ2U5R31OlzBOHBCswHfNlUYPJhYWTz8qaZB0b
dbVBn3bJrEhdAh+c2YFpejWyxk5P8EzDTa5FzQWqy8FgsY3YqzweN0ndu9+Hrhy/unpCz6lQEO8G
0wQgOzb2f+f//yE8nnTzP83/tmsyCv/n+f+le49/Ts5av/+BfzmSxI3ogxeWE+zH3I8G9P8cSfZv
Am8RdYMoN6g32IX+gP3Y5m+CsK384VP697wv+I8loGncbG2oBL9EZP8uMvujfPNPuhkzPtV4yA20
raIt/DLul2BA43L25ju/ACuQIb1W88zCZ/Q/cFWwoE9OGTb8KKpOrQPeVc4YBSdCQQ9zDV4cYlV5
Mqtyekh7dlXQ+aZrTOvNg+bpQhNGmU9J6KF/kjEaoGZo1w7HK3vwqajXvU/ruf0ShxPS8L7HcM4Z
NQ41CYw8NO59pENM5Ng5IXsQTii971al5qTfj64jpuEQKWCyFKqpyUgBanr18MTAK2AIFSXaZGXH
RNCjdGyWE++lbWHoDyd4lj4LRY569mv6ZoyCMY9JqtG2hlqQJ/SuQDSrlbnAPyjc8BlIYfy8dKW1
5y9VBvnSG5+5tSfPIIGaGmE2Th+n0rl0U1MfFgfsb1yG/bsvBSv+VpNLoE4QyIkg+u7TzpdzdaYs
gLxNChrzZvdaspEKpXEUQ31CYabkZ52CfLgQzBmMA/jZcQ6yzIjmJ4M5YhGBiLI02oZ2xU1ix2Up
7ncDyb6u3ksRhRK2gM4GHqFXNxdJw7aLAZZPQTumqYffLcf/VQT/4USAr/X3iuAhzxNcre3Pp8If
f+iPU8FTvwGSJQEvHXjQ+BFRGP84FXxJnp4ObdLxtDDfvug/nwpE7fGS0zmteBG3A+Nfh4P7m4+x
+hb/5ObioyH+bw4H9wfj66fTgRS9qehqwBcJewXo2M3J+BMMPnETDF2yjY9TDc8a8QJ1ygEre6pq
hflrnqRNW2LqP1VZTUnVrR4Wt9zgOVBMWywl+0ZqetGJNXLLX5TNIwzJgbQJD8tHGLna3slUzcZj
5qfNa02FiLMeKguu0BzmVEwOZjuwOycTxayHf2HVc7EGh05D7tlPCc2tWr7dh0UuHRpVirkdf4HV
bAaZTvHaGkt6BtuwgpnoGfVnP53Vlx9o5M7zKadZhIUcV+VdSyrEQZmSWM/Ms292cdD62r0bbaIK
euivLaVyW9XSg01EZhAWqz6ZPBH3mB+nWHSXJjL19cb5LjZqKg26gMjPOqvCERH+j7S65k5FSiwa
azxS5byPRtc/mlWTnFjEcJyaDY1gZVJunYIYqtnGAFg6AiDcmB2uKHanTC7AXI8Sq8mfpEmFqR/b
bxFdVPdOOfsBJYfWQ2+m4IjK2Q5iaT6QsmsD6vvUxpjBTU6VkT9YysgvVjFeHcGW28lz2GrVpOIv
VDNVO1tR1ImnLTsxutDF5E71dWhY86z6OInuWETblzEuLF5bv/RnMXIlK8tLWDX6ezq4jNsZoiUk
Hw+rumqvxNe/OCGcSIlDeu0acb1yW/6HfppXH9b+qsGzyH3FOQ5jScaY8sAnDnvrak3+dOKsHx+S
VtBMl8WfU9OK353SHQPWSCdkkBm9ApwVaCKb3V5loGVN+glsisYDl7cX08ridcc7cpviH5s87S7G
BEIh4Rv7Al8xBGFDpGamPjKomGI30uGVkmSMAjGE0fPi3TSC3GMc4zBGNF0XaQqpuKrkyYprcZxF
/zXn30d1tPNHRbw7DmgS8K+KgsxHwicDpjiyzpAbl+ViG5gc04odU0YX1Q4Zr7iil4F4dvvubGa2
fQvfrqrG4s7Lr/1dOVnLJ5yBcJEMIsBH+zY/UYiY19h/BjuoATPtWOVHXL/7EwSJ9ihi924Y2pr+
Gxdtqy6Z5Lx0YhNbgFxha0zV2iToTOxD8P0IuB8MdkSQga/UPYttqE72QF4QeC/84T59iK3m3ujo
dyK8Hfi5fWUbmW8Kr/rSVkoddFp+mC3I1iBI37Rq8i1NJx0B3sREDMKPBmz7lM9fDbTBVSk7gmm9
eCVsRY5v9sN9NQ7G3QgdZBP2VRSkwv7EYdjemyj9W0B65TrPIucwgzT/YNMtB0AQoI4O/y97Z9Ic
t5FG27/y4u3hwJCYFm+DQo2s4ixK1AZBasA8ZGLGr38HtN0tsdt2e++Nw2GZKlYVkMj87r3nKvpq
wOI6mXZyEXEDCn6e6SeT294tFaMdaSKFn5aOQX7ZJYHsqGSATl9FmAqo0WBGJcoQd2fJE7fhuDpm
00Ygjt57kVXcNZ4dM3/lY2bsYh1935nuyqlY9lWXU6WLhLdf8sm5CDXQ7WSNYIlElIdYEkcGJd1T
b8wEN+RsX2NjTVZ4Yd2KUYf6rYnCD6WBU+Z2jkarPNMuc10q75VNmE1wfIFxhU68E2bFCMxLo9vZ
8tIbCLMvlWjwbzEgDBaOYlC+7C5IlN59bknj7fUyQa5oCvMqLipMOabNJa3HBRMKUaD4JsXtzLIb
JBPrXVGT+AQGNH9eep9+8Yj1eei5BtN5mj/7M9MbusV0+SAVaVsdLSP2qvKmBslP/66PUn0b2xG0
9AaXxB69Hfm3sDmrt0tWH5t8oA8wrboirJvKv+8y93tT4+iMTSLxY+IV2Iw8g3gv8wIvaJyqrAFX
pWUPla5miI2nOnW0nbHALfLMrgQmQAETizsGx6l/SgoGEuIwD1VH+lcnzebVmvySa1k9Bwnijr6d
ktHEMaA8MpNZPXnE27BEnSehnLuJB/aDpYAkAWLi0sO7NtifWiNVp2Qp55Yxr2W/dlz96cboZYwz
U4tcEXDMc+8lNcXYBgxdnZhNeic5R9quIzYZHyLZHefUihl298UDjZIWM+qBXuUkJ327gVSQPFM8
3m4HU5ToLXHysh4VfNK+0K1oIOnEObaUgd9MNC6pxrGPjkOD92W0hmEIqBWByMvS/p10F2I9e/nx
0g1teztPptRDl1GvChaw0nCXbVpIGMku/Uc9suSLVHr6zDOZGRxlQBcwdOUN/ED/u862kbrdIrLu
NdqUPmp5sVyXunskwYNxvbScr3bl2ynYa0v2QW8PgIVpTj7a9XDkHE5Ckv3DHBIvXwMHbDs5yBPE
fOqH2UZGaYuvGvMecMegPNuAoNF4B6/NeeI54m8bnNC7ntCDxkmY0DBZdCOJjyqdpi85PgfBYhRD
Fc+rgVEjNggUoUS7TTOnbQLTKtUz5bz5tVU0MbDQqBPuxvTJk/q9zL+KTub3gHsfirYA+5AuVXTE
wl4CuU+4WRt2yjeLBKC3AZbnzYHJ+KnczqavXxrO1M/2OI/fmLPIz56gQS61TCwvkY/TLJgY/p2U
kQ23lc16QxJcaV+EPhMGpgmOZDhdj4fepRj14Gpj89mPp8pjhBv1x8boLEpb0kxipnLL7KP0UiEC
r7a6e6LhFNlokyUhvDfFkXuO7iiEIsZCs2Aawm8OpcNV+nPkd5HYVqmeT6FBWHnfFyK9ZzCq77G2
u5sKEzM9H54AA24lWEDtNc1q5aZ7nsdOIq91Tug0QifG27cQ5Lng0GyAjtEMsZU6EHnKV7stpeHQ
8oy2uTP6tgtb2/bPhTbAInbBJIeTmzXH1hWKwWRRqWeEjQ77IBqcsek5cHzKZypXth0dZJKiU7l8
oyHdukQ6fnTLdF7Jovof3KQCX4a+trMSKhUYELpRGcxDDqCbSnNWRKIa+jF1dffiL8L9jM5bwIlv
aLUwY3shsmzN1qs7khzpIsN68kGcp4FXWhNWOUUYoiKlfqD/in/Nlz73DnT3zfecBOWwmczEeBn8
gXbCym4+49fp7mwfbv0mm0z9uV/YQG5jfey5lvQWAYc50Fdf4jTfRqUTayeoz9EnUM/VBxj+Truz
qmS66tt+xmmiMUFeVEuAhnbpI6P+W52J7ydZuczRB8qPyoGOP21LxQB287nz70Tn69c9pO0w9kuC
CTZlPTd03GmBZ6ArSNjdTWCrQbz67mIi90LgXHNrLqJbOWI3NTQLVKfRAt/1izi+bjtz2Y7mEh3N
rKBQRNgdAD2rQCLT+7NBJsDpGXwnmdmrTdoD5nUyzKjBQClImDud+hCTU3p1RB3thlqnJJtvc1lh
+6K/JOaUH2O2WbRDRDYmL7wRmaDvW2RfG4DsVYAdBXy2lhQsLdZ4gU2XfCyiqXjEMpfs9dTWOB9E
/Vnh8saXmTveFQNFfxPr7BHLMT55lMi2u0rJHqSXz1ygMuP8E6gHJuAkSTjGJ6lN20TTmM6WnMRy
lWtGcxoJhJ15h8XZhL35JVrSjr6kruP8LocdAmR1lEVshWa+fGxmQi4bwzTUS2xJ99aSErs8h+Z/
Tsn/09zMcDih/tnc7Iq/pv+S/8Tp/e2Hfj8lG7+Qnf6dhL26Yn47I3v+L7aL5wkQL9Md21g9T79j
sv1fDOZZRGt1UFkmMLgfz8iM2Yik2oTvHMxxfwvTa/xHhBZfF2dtaMFEaYm+vUNVWY6VKOCb8Qnh
jDoXoofu3Uij4c7CGLFPpesj+rxm2jgdG4m3nD2J59PnMHQHjj/D3pKG3OvYi/Vfw6N/mO21Td7j
jzlDASKc/jbsZ6ZjCkN/n+6dWntmpO45R3fANnvj+7l+44GE4Hcg8pAHRk+XkCE0sU1RfrrYYm/c
DFgQJiSNr15VGXetYXtSbZvZLd2PS6PF1+zH0L5E0hrPZcKTRHGkByK7DI5GYagNpuumxJ/aahjm
O8070LCxhAIoKYdqoxgFD60a9UR9SOYhPtQoMhkbJLuQbL9b8Cpot1hHAHX6J9rIDDoH5mw7gRuW
rJO0x/ijZ92SWO8/+DWC96hkiQJfEEQJ+jGTryXaGxUW1P4Gg8Abu2G+SfOMhwvX2A2RmRQnUiQF
HfJM4gpoqhYmVNnC0o8R8VX0BARH26t0USdi6QacXKv9kuqJYh7JWMPJ2iucl6eGhMWjW6VUovs0
a7gt4BA0pOE0aYOGKLlI+BiMKK6lsGbKjJOdRvM6wEt0kXtN4KywsnZVpeo6XIU2hPoI14ve2+OF
GLZ2x7OKg5KbzO12TIfpHLvLgw5u50Zh6kBO9yv8xKNjxDskRvHKoDGjSjRpg8km9rPpLZrl73Uv
b+7hQlsbpF24r8PiErdho5lfOBO21odsVScmQ0vhxMotWqK5k6uGMeuoGVXCSjmtCgeOzWrXvMke
hnKAZaxayLKqIpMVNVtMsVpgrZrJtKonYtVRjFVR4VOX2DtytcMVop9iw/JPK8H+lLzJMdGqzDSr
RlOvao18E27yXmse5KrmWKuuY60KT+yi9fB0ltsSyTigZqkj8T+orfkmD/G5ix2OALZJoBKTl3xV
kiAFTxs8O+yLV50JN9d4jTdzuLLHtt+yZfL3QibFlvRKhcWbuNey6lbJqmD1b1oWzFUu6TeJa3yT
u5ZV+YL+LTZErbQg8nzkLH80XswYwGv5JphRF3WRHJZCb5rUgXMbylq3imztm94WuYlxNAcnU2E9
WnOyWTrOYvuhNpl+uziFvMCUpQv0xqfEE3HVn8Mixn3F6ITaaHtqGUkJrego0lZ4xugstqmD0ovj
gI26hcFTJOc4d6orzkF8emJ11Ikh22btQLaQDjQA2V4kvrBhwGWXFqPC2dtU57XxmY9vkfnFtrNo
Z9U+KSkvXe+uxJM82AsRDfuVx0A8DNrhnUsxqg0/vHaOOVsFPxmXV3dYqGAeW3HEi8dB0CG0FDYG
cTNWwvGZBhdPBQ1AfD0o4wWXR56qnCc+SZ+Zg7JyP1eR6/ehzekTXzbJiwEjAoffyWAzFpA/dNkp
DF1SnmdkODPw52E41rFTU4bLIkIki+wIMzFccVSCxOZNWwikeUXLDa50avOYBbTFjeDG2I8QrgBP
UI+j7VRrMB1p1OJcOywHVyU4ZtrToqJ8irpKUiRidfV2AhB9ieQozxo8ojZ0LanfpF5WP7o4BorQ
6FMR6jV/7nCN4poy5uSE70BdRjNJblNzzD80pVFhqyGMFFM9HOLcIOgL2NwP7DbPv2Rxp1VBKlKG
AJqlnNs2nQvtE0PRhQmIlP69aY1eusWPFfOlNMpRO6GX/je1WPI0l8b4TOyMs/9sDPdGN8jDRJHR
ojkafsm+Tg66idqPBz4RV4lPB6Q7DurBtuolCyLDSe6Qr8yPNZy3e1Sa0ji02ENuMR43jGPnLi82
0NPaz1gyyL4KTpz2Xq2VM2B58pcEAjOdOMYE54UsF1ENQpMJe3RvJUrPXXKjTZ2GmXNgWhCQHRy+
s777975G77p0yTeBjeMlYl8HEcbavMNISOdvbk5bOdqMeDRiRZmbR584sRr8g4uOdZ6bPKfaK5h1
HHBBvxYLkpEy2cfb0j0bse1jN5tNGoL11iCcN43oRkPH4KzzHOftaztoXnJV6koDem7xJgfD3UIm
/YK9cwxHTzR09UzWU8oc65gx/rr1rcTgVcsvpmx9LkQ7t24mrTnTR86SYxdnUDPRFw5CcBM5M5Fr
xKdjlFro6aTGm0Zk17NNKF7UWsMPLJN5U3GjM2xIvfGaYbe+IQRuhmUyM4BV/AOQrfY5G3N5p7CO
XglbimKtda+ehe0PXwYgS5jbbDdUnM73677ktdDy+gtXKWYAzgkpS0fmDt4WQmNybsl4JgGPU3Vl
eXKC328leACNlkH9tp815shUU/qrr5VWxJCBgv7kZF1XbaUj81eG0nG+nX0SC0hoMVWlWavN2LGK
DsKRl7jjS9V6DM6aHOvtph909QxaIH9iC8fXRWZNZMONpov8ftadh3yKUNKzkkCbJZS70MGWWJc2
HR1SEGy8bqK8Eke2WPXnuY66XQchEqq0zvdFznEGwWdl1WeLIRl/Zzp8NY0qX3vlxPoQVeXFk61x
blnOuIvamUJzauiGgH2XyfwKehgXiGvmL2B8nlvNoL9wBieygT/VnDKP2ELAXacJghwUoW/o6qIK
TatleU8evruuVyUAX3f6ML3JA+tJF7LUqhr0bXsf+2uBO+mFC9HqJEQsNM1zaqIUh/7Utmvva8po
zi4FyY21ujFalQrmkhIHl0S+UIvmn1wQJusG0wYcwOzV385vsodaFRDvTQyBaOYw9Fwlkga/HGlz
bXFl4GbZcJbGwulxfBNX1JvQwvZEfTTf5JfhTYrhVMis802g0d/EGn/VbYZM8STgIFXJA2F0MYUT
nGOSSYyqGG4WlvcwrTpQ/SYJ4fx1rjyVs9Am/poapBoiu6gEv9KGpb28XoXNJ0UT3b1hje5nSc/Y
vnZA20Dgy5mkGNF6rHZlBQNTMWPS4hIdOTEWHhnSRehMUWFvTUZo5clriBvHvQs5oAJqSMl2rB8b
Lyt04I+DFpCJpQFx6ukA7K4cbzZr5x9Cy/92rLPeSon+2A5xeBlf0vQn6fPXH/ndEGGLX7y1XAVc
9wrsRqn8/VjHoewXU3BGp/OEHAJxnn8d60zzF5MDFF4J3RUYLLx/H+sM2lfAjHHYgV4NSsM3/o70
aaO8/nB24oCI1UoAVzYdTBv/yd3WHb9YMqoKHtq2IcXWLCWYtsFg7dosRemfGxGruyQt1BewkuZj
givunot63ldCm5tNkRLto5bDqXDJFWOoEbPvfA1ayDQ0z62u8/dQyGXGgTbU6W2mpobHfWNbxzqZ
8l0P2XfbGFQKm5oOi9KvxpDjw7znaZnfLxlVIn6MMy4xtP7batxgHiJGwdM1TQCbFBgAEiyEL/Bt
5xeXgVdKqyQf2yaJ6ZIJFB0oOzbk8mTPWvNKLjx7AdU/Q5MAH2p62fw8K8xhfhPnLrXAS/dtULEB
QrMQjHx04y5OnDuj09KUBaA1PzBxXvLwhzHAf4l0vUHU/y0+v30FjkPgRffRnyFsv4PHlYuAxRK1
zgOcTf9oU4WzbcxJEQ3h1IilxJTrvNEs/dvabcxzNZq8NRzbNaHKHGjjksDodF2bB/DSD5cFfOy1
2Yv6K8QA7WMl7RarCtXMdppll54NWcJTC7mLUmFvHyeQf/vWqm88T33oCkifdgP8Ix7NRzMx9/iU
v2Y8B1///E2/Keo/vWkk5fUCZvqvCwHH/mfFna2xF0d6Uz0Q2I6ejfXbj+ualKUpplvN1dWxzyyF
9jZ2W5x/pQlspVt27dq6M/WT/trknObYjYzTTVyJ/DTWVDZEM/8mLdP8hlfHuIo1c7xJesc4A2+c
bm0veorFZO79lLLovBoHfIqFfkirsdonmkKzBAgTzrWi6EYvuaatTh+u9MX6Wjn9eVSmcXijrLG5
bztyN1aYTnO+nezR3OqQWXZ2+lw0fnYSoh6/cCCnroVR+JeGxrrjG55WdcYQUDJDfe5bccw43XNT
5tfuoHEztXl6yK2vOiNxFcBkdjiu00dx5RF/3+AvmvowTVsZYPP19/oCMtRMwTW7VTXdYzRCw+qq
NLuU6Bjn2SvMj3NXNd88jgsqqEYFvJrZNhvlxTV2FSDkgz816VXRdfolSubp1lsRvXYueXOm1Rfl
ViZLdphVkq2VQ7F5D2t5umkxHJ8tnky7dPGWw2iv96aWLzxSx/YjExMcCHEen4VQ/kanK/yvEoA/
r1m4NMi9QpOzLI7RfJc+CK0f3RpwkaIoHlyNM6y+3HU+LT8aUagnRpxrF1JPcoOg5rFU9fKFs88C
j6JFXhDjnHzN8HBdN6jpJ9np8qMrRRMWSYGk4DWfJl/kITbD8gPHbx9rorKZnAxWtS/47s81g49A
72JylHY8bennNe+BBdAL5aIck9OFfSCSCI8jSPzdIGxzXVDpC4IC0Blbu9PMbar3GEiyaZiu6QFZ
7t4uW1QDn8yrM1+UtI0zhNPoe72WMXlaSdlKZrQfK22R19SoYwUom6RMMFNX6Wul53ugPRqOLmZZ
4CP63tkLBF13m3sJqWldUhb+57fue9QcH7/Fc8fVOTGYtu2578wycG5aqk5VdG+qxtHCDmNfMCup
PWQLfUBIRuzoHdlqUD5SNt721PjNhWxyMu09PeXxYnEPArMq6HXy8qF5yQcHmJIvxybeNLCvnpWY
eTNr6/2Rohxt9/ffgFgfr8wzeS6b9rvrp1ryFiRN7N4XeAO2U2ZM1xJ1bSedCBBxW7HOcPZlvTAd
lpgqsbWt41XNCz5w+8oYneg7957FwjzXL9bkGmdnnPJTYjZ9tAMsFj2izZdRkHDM8f6CK/k+trh+
+IJch8EE1mUA8/5356Cyet5H+x4RmbarEdvPd67myDuoVmFhWNLlkgG0vClwauw7ChvSwKwq58ge
cji9tZCNvqmOhT2qI9tP7bFzShzLSPpQwGVf3eCBT88UsE63I4gYKq6QDr8PPCb4ilLx2kYjDvll
8cDZyGW67cWYV3t3gFDcZDapBJMgedf30UdEp4zTpuadWnLo28gj1MIsLt4hPU7PyqmWvRqHiPbR
BHRY5SIfdth5vxkxXQ+BWQpt4NRnGtsF2DpzmvzVoAOC01KFNSRvmmMh6PyuXG519gTT7dutF5G9
hJmgJcT7c/5jT4P4aZmUeY97Y+7JK1nDxjdl8lVv2mWX6Un0zJU3fBNFua4g60eDNneC071chE47
UyBKVr4mxY4BtSZ/1BsgQYFApfqEtvnFqsv6iII+HSkCoLCIeQiUDYpyk4lCZ5tK+uvMwKfyFxcC
m8Sfdm6sgr5FANqHRbcyNXXz3baBtbrsW9yP9/QSdzCPdW6w4G1tLhgQ7mdUKE6EtJsQAEriHVux
5sUxu+UOF1mdb+OyPeLFhjZeZMVJppSUE3PV03wzaFm6ciCqHeryersarv46wy/+wPLfvZrUHX/r
U1dooe/YpRsSroe1U7Edu2BXsKnZ0jkeT4QYi4AhWlTsCiOiP8knw3fw6I4NSSjCLRblByyfwAyY
s5B+0sx070tHu4MUNY9h2+M7gpXDEpmj0inMIweGY+1ecNfiCE/XLef6vcJh6D62U36wNbzk4WRC
o/at+aPRNFVo1ZBO+X2SMmgzbgiw0lysmdkKQFOe+8Vy8cgoTP6n2sh0UNbFrAVkSOR+oTi7vkAp
Ef6m6fPkiedA+tRqpI+CpQFpEdQp0nbroRSSipBOfABSrk+b0mI1oOwFLIjmuwaeg3Hd4NBAcdK9
iUdVWzqhWgaSClYCCbmbklLn7eYsefRQ8UHh9ePfo67nNpgTZE0I360glIzx4TEmmQfxSPDUWYzM
ek2sKKW20HCa/AoD1br98ee7uIM/u11iqb+WBfIp2QZ6rGZWdn2jVYsBC4lmwpkLwYNDV78xehP6
1g3L+mTUC842bF/LHcSbqA8MN5vuFXvLAyM7JkwtvOPvppN7R4+ONrg8JT10HtX2YD3UMm7FQHug
R96XRJ0CtTMqShqCVLLLXCGjYccMiSrfJtKBhC/Fd9cd7zFRFunGZtsaBWPuVpuCMpFr1y1JGgNe
g31U+Hwy/rzcvT0N/rH1/oWt1ySvj8b3xyfba7a5yf8JX/K6e/nxfPvbD/52vvWdX9DeHFz6DhM3
YRqcVH83/OsY/gGM+hixwAHh0v3X+Va8QUjXID+BAPICLlu836y9wv6FZCzPZX7MozmaU/Hf8P0L
92dxEPawK6y1vMpFJMRJ/L7CiuNX08KEN88LFWDxsicfNXfRmrrEaNNeNJT+bVO6BTgfz4bL7wn8
iJpZcJAliXhoh0Y7R/zuxIG0chcTs4YUtOBbjKtDoqz+BH/aDbG8EZjqK+2B3Bws+CrWrrrUMwKY
c84D9d7Th4yQYhX0dabtjUYy429BejktCyx/n7EzpUyrwKeze89ukIw/P4ODND7kaXJx8AGd6HRB
V5PR3Uhyj3krU3lD5+nUGAfZNjSVOF5O04pzMgTgI2S1MInl1942xrDP6NIrB5VtlFXNl4gwN/Et
RkaDTpcvZXuyaLVtlGWU2vBs39u1jIMqNvdUiVQf0R6ybct4M1zIGxaTulEE2bd0gXQvyuysXeGW
5HFsrEBW6fD6JSIEn5QIu8rzKdrqmbHHCQX3hrEcmtykN7QG7zU2DbG1LkPq8+FDtfmC7JXSOMj2
nwKIxtomum2FBNuoW8c5B8ilaE9QQC+JAQrBsMp7pt8r18Dd+zxbQDpTfVUQ55yp+NoIK9ZDM9L3
KJLGxk7mJ7sbqBjs1jfR5F3YAcgLAWrHG0Wsb1t4/WvZ+qEFUOrUVEZ6hXF53ljM5OvFRdekC9Ne
4Kv2uaOBQwItIG3n4Ef+qZtrfePljFjTJdJwi6Z1YKFxAlwBjGf107QD2IPsPJTz0QQz9IipaDm2
yD4wX0e5aycDTgJz5bCddAGYx+as5tGK0MOtkgC8tz69Oc3UiCupeUda6csNG1twUa3CJlfEeyKI
LnvoRoZFoW3zTD7WrfPkTcs5M5nKxgCwdhpmqq2hL8nebcqXxc4+Z7IT+4zcMRNgJr26j9kUXPU3
sawI/8G3Q66JRwY8BLi5JDwV3/l1RkdMTFmjGdPrkcckRD0D8a0tiBh39lGamfF5FotBbK69YoTx
uuDswq/oNVtMYfPBrjjOLktFVQUBvE1aZTIEwSYO8FZB5XESpS2E/0Z69ZPWduValhSFDkl+ko6z
3Bse3yBCEpFIunF3kZV9UKYTX/BJljvLe10rPU5T7EposY72WJAzaze0vIqQbUN6Xw45pTn0XQQU
Js17ZqvqUV8rmIguMHQixRzyhLu0HU5fL8vHLbBLZ7fkiFi2qbvbauJB1zGwuk0dtZBOzsut0RIf
75Fjw6SzEPTczDkaJqiONPZIWpvxsbMH86rV9D7UKBD/QAadTxEnbmgiVUDo88fQHjG+6jYUSVKk
+gfKF9CvmNFz58pl7VkiUNMv2MmXvHrINWu+jZpePxns0G0ipiB7N6NGMJMU+wgBsnSY3yMOWODV
dvyq/dnV6ED2He1MnKPY17lzrYn8NR0cjPwViMlBEtLpPYR9d+HzpO6KViv2h9jx9e/oAR4j8do+
NQMJyMzpHnQvPfbV4GBgIjUhlH3vRJncjjqY3MRHpV7GwgmFmJgnSP9L3xX3uG9vI6O/LfoK6lSW
Gvs51b6VRJN2Bfkl1bnndOT/b91qPzoEqKkgrKh2ANBZqrYJ5wiDG/KNB98ufZHUzeDbXR7a2pwO
7rqnKgBFI/YQwjZ0b16FczNUleSSih11mU0XNKT54kty115KUmkoW+ZGZhLjX6M+hu0fe27orkJ+
GzBVBu4yR9e2yqAFF4ZxQnXNd8BaIXvMoOsQChu6VkrvkACxqAvzs+O05ywW2bG1pydvbF2S/0SG
i9lyjr2eVo++P+AOUyMea3xoyThuhijtNmNcPJpGf+WKTl03nnlKaxBeCLzFZUVJVrq6LRK6YCKL
7GMk5XelevZPvqAIZ+nrvRB9SnMUJhJ8K8V5RvDei0nhirTAchbEqluLPO3s+Y+zmA81kLyrxYG2
OJiz3HUecU18kSUcTfALNP3etvB9M4OH0ASZGhuxz/1sxMWOwC/pcRCZDW1vodMBtsC6foyVRDil
9IZsLIpMwWwmBFviPBf59GmM+v7gzu5XqvWgIsRFsgOiPe5hU2u7uIrsDRYhijKK4VbHAxFgIFp/
8fHSyBYFxqbvt4zu6wz48OikO/oNaMd2BFDURPvY+5DhpDZ9tdIGO0TR90dvWBRrDUhqCr6dA+tv
esI7Me5jWJs4ETV7069mXmZk1j5dLHsXu6O1M2l62UyiMfaxm30cCa0dF817nLv2qs1RO/EFfbe0
xj0VVUEc2C2WQDSOsUPe9LaGKHWUGqBnNaJ2gEs82iFa14iq82JVrxiFV4JM2kW0lMTkdPzqMI1a
iuI6ddKrx6cuImrPrSidNiPWwNVXejeRrWhcDNwEFx83WZ2VdmsdCKSkA3W66yTrg9WPleWgCgPm
8eKt3das3nlARnhMV5xrZN+je7mOeq6HqVqo07GG1qU7peYIRHonK1LMi1jPmYWryz/b6/8lR4s6
s3aC/Mn2+tvw8vXdxvrtR34Xjgx2z5YQFgG43ypj/7WxXkdyKDBd8v/+7xqdZZLuuuzmbYOZ1r+V
Isvmj4jWMTNCRsE3+PcMgOY6Fvv3yJ4onuGuL8O8FQeg+R/ktaQT01Cpxrq4Ues+zaMgs2JxsGX9
KfBYc7PLcGrqE9gvzBG1IQeejTG2LscrcHi38mwDUjA/2cmSX9dugZVZTiiyGxOqHbgkpn5PJH6G
T11O9VIXM0TA/2xOG3/wgEI1XYYZ20kqSuXG2bjHr1Y/V0M03CwIt9PG06qRZqAFTT2QrK+7tBSA
31XGcBSdtg/cZu72DiNveIJJNuWbOK5XdNFsMTuaZ6ZTyeSN8cEXxtKHU55hZ+zBHQfFnOdfUX0l
IXd7KIORQscb8l4tIHu2QDrelhK8Oe2BuXusZyWwCRr91OwhB/GnFoEk89R78XwrE1vOx5hddRaW
5TwhAfML1lc0aRPCQmYvrTvTo2XbF1mM/pUPN5JnECSsogvJ4kLN5yxCT9eo3APTOcLFNEEuMXzk
brpVXp/DJhVq6hrC9uaHrmk6qKDh+GtmNjLstN+XkRlb7t6zqzzeuSrVydkSEgIGs8nXMK71azCX
ZhDtKH6FGzZvpMMMC2zFfiL1Cq2YPraIZGTYYJHkgbIc+sM9UpHMtXMeH360XRsB/KCpY1XuGiDm
7CzAxNEdQmVUFt1E5IfwKdYGrWZ221lIhLKnzA+6gzbQRS91Yo8HvR2N6Iq+hCIKpWiH9cJxlwO9
4/ay00CVARoixF0Mp46ZY6NfG3OZdZYikNwO40K35miOrfEpjhLTXJ6ntJgr9bUbZVfycM0pjY/+
mSf8b0q5z3H9zxa8c92jT7xUP615xq8/9bsD2vvFYyjv++AChctY4d9iub/OEoAPkRB2OMR7Bn/0
2xJoWb8wKjDpCKGcmKH4qjX+Nkww+Qt9jNmEj8m0YCL8W8ME650H2jCwwpiWMGzXpojFfg+4TGc1
9nVqqKONxcPjaKQZ93oil4s3pLSsysyDptwwLW01N3pEOoXNDMzmpKmUgO46GXbBnJ1r3an2uViG
1X1Feb2Hs/XRayDkuElDDrLWO39jsETdwGnqv2Wr9jSxaXoSSMEMK0CM4QqJLrUORIyueXcIlbTU
2mGnRmb+2nJgKXEe+qr/K+1txST88AzgE1jtCOi1JrBXamLWP/8hKJ2hfGLpZvaOKXO6deDU7HH3
gS3ouvV98Xv/cIn8F3H8HaXx7fX8ldsAuIG4w/teMVMz9CmG3XekGJQC2Lh4xR44rFpo+hevtKpW
796Za5kGAXQ87mtL1M/vbEElprHbKY5jhEsaXBJyxwz/m16U9AG6tNjT3Rjd/+2355KMx1nPxcSD
en37P36cutmOJT7NI6dTniDamvRtdZ69YT/ZaGJ//9WgkzmMwYBvkp7/+dVi3xvTqszYNeujnV8q
9YayUsZ4QxPw45+/1vvSr/WbA3rNiyDz88R8L/BPUNkTGnDSo0ymAuRggus9lJJCSk8ZPNmpv7np
Mb6fR0SMA3H2roFV57R/+z2vejGVLDrZCYSzd18roX53Lnu8lbJfjytY4trQiaPo0XfIa/7Fi/3n
NWTrK+6UzdZqplm3aT9+nQpLudUpJyMBtyx3NS6BsNO4g8lxAVib25THvlv5zNz//MP+z7uEESol
c1jKHd919HXd+uEyymF/wBdrsiMFlgOnML7NkUPBGFQpBQh/67VWrxD4ljVxwtcLZOTdawkoU8aQ
+OkxxfkeygnoUdDoar6K59H68Oev9W69fXstSvRWX5Krs7199+UB+8LNi8vxuMzLCCkPX90JWuRg
hH/+Oj/PiN/8TwwSmVSvPhwuV/Pnz693ilY5AJfQVewhY8iB8zYQc2UG0YCrJElTsGOT6iisWIha
RFs8ycmvB6U/jLG8u3bW9wp+j4UO2AVmrPfXDjbmPJV2x+8wtDFW8kFCmVq0+BIBpD3VsYfx27Hm
v/BSvH2EPyx768uaLEHAsHGCkeZ993UOsYMPMnLhfDOL+qgAxp8g6MzXTVYle2U1FVlhrZ5Qmmcm
ahvE33k4jk41fSU8K3GFDX55yqMqOsS6RqcH+VKqaDPt113VH346/+33tPli1rZ3H9nTeXdr5Uwx
xgVW5QHlwHmd516ozSALn6+ocEbnQOUosZI5A/iKX3XML/+fvfNajlvZsu0XoSNhEua1vGHRiEaU
XhCkNgnvEgn79T3Ac/rEFrWvFH2f+61PtHaBQGUlcq0155iCvka+ssswPHZZ5ZyxO4bHMfHt68Bw
W29HyFCV4k4MoN/+fjX9ump9wdMkpoviCwTypz9VBCWS+XxISFgRE/wsTJkZ/cZWb39/nU+/er46
mCh8Zeh1IbSgx/h51SYGDeDQaJNjRbTlHSG8DNlKuLrnvHXk/e+v9Xk7/7gYwBXrY9wMnuDTTU1+
K1tnTNnOK5VtIj8Eu5fX3ZphebYDqoFyYySRibLH+2YUJZ3rSuo/PFhTyOWX+PNy9cE4eUvOKl+0
/9nqlavasPhlhAevG9R09HKLzVQHUBSPUVfPd4btile5aHCS5GN8SqUX8X9jk1+5sOLOLeKhU9B1
0y3dbVQobZPWat2QrkZ2T1bMlzxuw1OMYOHLnNvhez92+ZM/5fNlzmG/02FX7r3XoPewCiLoeyXY
cNtisL5IxgL3blyLg0bjdxVjWO02JMEZhCQN8x0wNhvWLdaMmwKiwUseTuKVqi+8tEZNqRuMZfiO
XEPWp7JogGaSZRoeZigAIGDRAyPu8dRyRqhwxq+IB3deiB43f5RdYT8Otl03q5H+EeE7jKzf8147
RFMTexUD9E/jS2Tzy3YkW4up+oRYcTZvClj5jgfLt4iB4tiIcFlQYQ4JEE0iT1xnPziCw1Dpwd/0
PbIB6NR73xh4Kf8L83LWG7/+KNtlVcDlQUYY8EAA3eE+6LxvM7EAlNFBdPGW/7ZFEn6JJkkaDO07
1AZekhsPQWVPF94zBD0303Dz8XhDF9GfVcbirrabmNE8GebxkfEyEe0WEIhLhm+YFB6Ej3iyPnYr
aBT0jmd2KN8cje8leD04C2Jk3J3nDJ3gA/PsJjI/kGgIET8QPuN87SB6GowxRHm72MbLTerwOcR4
M3HToDraxktelQD9DOYUEjfcfOSyK1Q58j6NbPvRL3tlrQyLZ1ugiHvNIW3tTFU5LxgyDLJdyO3D
UJ8U850csISsdabGW9E3400yOZS5nmMm33NXszWRIwiBBBz11l7WYbFAffwuBYk7xb5m9jaaHGBA
5s27ss9ZS16h50s0TGQhhpReE0qdHhGeNLBYLpCHTRcvsreUG8AvlQ7oCFoW2FagTXiJh0jgSvRZ
vXLRyagwHqtDF1MxuLIyHtwY9OZKRFBaIyNPT6CAt8GMpWVUznhTGTk94xRfXDTQk6VJK9eTUSl0
B3FyFL4qz9gMnXVCE2DjWq1YQqHnU0dRf7A9GT5E2ttWxOO+NG6ZXSautsZc7d0Us7fPEliSBLyP
WKdT+5vv87NjjLoX1aQxTHb2RhjjjD3HstamWxJZN0LVwZ9P3ghP1XoKkp5OTTmdUjPYxXEDILCL
K6Kq6PnHRlfTMhiCFfGD6QmGr1qTB5PDCNBo0lra6Vo63xTuzEtUJDf0UvylrT1uehKV17xw7J1s
kkc3dAEpIE+CMky4fZfJda3LgWzngj4KbE9UN8LdBLUzr5Ig/tLG02tQWy91Z7Tb1CjsDQll+PFw
ZxwN4T/T8w3LVW/X+Xoafd5qXW19B3F6mqFqwYciNdZNhg1JPg99H56r0oueNUqkbexM4ynOCzZg
ZzkjFdZ07Sa2fdFz29yBSGtPRk/k1Dy7V5nXTH7NyBjATEBnuLGi9q0hw+UwmRVIkjLsQXxOkZ2e
zMqpzFVoRN5VJ3P+oCqHwo4zypofYffau3HIybXSPRmC6EGbGw5KTrwZEP4xrkMrhF4sesTcM9xP
leT8ULVLC4jR0XTJyFFcwAJAozNyM9MiUccxd8lRaoKCi3KKvqhIfPHlMHzxhmna2nPXbZf3j1zh
8iIiMKmb4raluUV2J1lVR8y9HAWsDMiKmjiLZD62zqx027VL9CFbUcmcyAkR1HhR4BFgTunTsf42
Bce8XTALh6ZiTyte1VZx0wr9RHOf3D4sqddOMwMYivIKuK1GVJbucP8WZ6NmrFammbwVYCBASXfR
V51Gw5lx70Yn4XBKyfhj8kWg23cbTR6DmhIAx7pnnzyWgYpPdsO5fWUNkDTmvmBhppwdKBFy4y6f
lLctJkXiDGGkotD9t84p/XeasBkJXKWJPLuQ3tdxmIN5L2QCPrkbxgUZxnmMpNVDPc/B9Wg0LlAo
EKZ2VdVrQzceIVFDgPLXtDS80U691Zbvb+sBIH2jae4WjrgE9E9zVLTmFY6rkiNM6e07Lw/u8rBB
AxvaoU3xn8YObQplPhgJ4zlT58GJLzW4HyW8FV7CaCrgTDs/xlm0d5426Bqgjtj4ULg3vssScNOy
Xk1hJPeDB6HJJQ+A4UziPGZTW90idLJXgMrTI0NFa1E1JhsbmETTh+a+l5KFHZQXEijEOiwC6zZq
csTrjWdfBbDqV6qeGezJxtwU/lDtczHXu3xu/ZduAV+w0TTrvsUOu/Z1pUiiIxBqH/elxSBkWPQL
bQh0Amj1dSf86kbMxFUhyauAtCICK7dTZlTOQhTO9zk45m8SUcADtxYx8ZZ+RfYP46nJCKY3TTkO
r3ro7jQUcuQAdYD5HOc373SHWIDFwyOvqdjrfVbAmwp7szrl5oQ0rKeRO6RFflu7Ut/47Tge7KaN
mZkH/qEYZ3UcfJISseT75wp+0CXtSn/vRH3xmpX4DLdZHTRfnYgQCtdNs/dAFoDrag/zMmAueknE
mD55bf294KO3qqkw2gVyJkuLoIr+RWDeG9gEWtJ7646zrG8K4qzjkvSddO7OhMEla0HuAN94AtTV
+jEYAdmOpPxkK0gC7baMoumC0bV69cyyR4iZ4gsMeAdiVZr3k5zCDfJ3fWuKvn1NkZWcUnRgBSGJ
IIYXZYFDmJl81KIrvfYHAW8gxoVTjvF7bEwNaWVtDuPS0SVlkjbeG8YDl5F2+3VCHMMjRK7+1VGJ
/y3qAvgtZUmkLWiw2V8AI1OBbgX1QVEeDNeZTjiToeUVbo9s3kyuRVaQsUk0hblKm8XjO2TmmlMU
aAB4wxudN3Q1rCYEE5SPNn+VHg9OmYqLMyT5Js8G3hnYWCYy21FlQ7vLqhgtXdqMBzMc9AkUd90R
1IEchNcWmVW+nQJGB9HWHWUw8hox6Q6xLvGvraN2Nh4SJHC7AL3WtualsLdFrU/1nHQ/amqjxUeY
b0qSXd8b5SffQ2tZynSUxCXGNkJmrqXGgyvs8GmSlv1iWLWBiK8brkJ/ih5kOadrs+JjR2cMCBtJ
+pXVSfU9rJ2E46QIEOgkjxyMQ/Q2aCfirPni2k8R7mYIYmyvYR6yqIonIUuA1gQ5ej06yNQr5zX6
rx2KErKeSrhpTgZNeuRwgvQlJr6oVAhLqLFXpe1UIEOT1yy34nJtUCdD5NMVr8roYI2GRZLK8Aa6
KthTyzvrRlnBLoMqu2YGcLLagrhopqLgP7udHxESK30LKUPIchbpaJ4nWRDvZb7MYFTAEHb+ntE3
tFDY+3vkz+N945JRajGpuaRl/27UGPIaKKUw3nvm8TR2ty3drFOipvwQCNoD1tijj61Vt6+Zd79m
2iSRxHZ463AQOjld5WzbIGl2xaDbK6HH9Cozx31GHiNsZwIgKKrdjcbCMrjCxNo0ugep0O2Kovcp
TbAmEALKC6IKb0ezRQ2Sp/XO1+2bVka1rY1q3psuWqOiCb6rCX2ammr3DI/ZWs1YBEGPQ580XhK0
PxUOD84pwTXxE6fCaL4NxXzTIY7WlfuIQQUufUXDKE9wEKr5PW2iJzMIvoBvJRwmq6ECEgYtkgEq
HE1KT5PULUW7nlXUbQLDlI/VkgAtKut1RD9xyjF9bfzYOuau0pvAEru0q/Hqe8Oqi9wfTPuhW8Fx
JpXNoCKIhq77Otvzj5GgMVQJ4BnQ6hDDEEzRV5TacAGU8rMTpIueOfe0Am9o78152zfJM2YKUFQ6
vpLNo/D7DoQGZPa4Te49O4oPHoAlpO1992xYyt+OJKkdemqYq65TkHlIzOVnPomTtBPvGaFtifWy
cUlxjZHIJ41Le3RIl3LCC7AwVIPJERo3/6K/dWdCdKShdnExfsEuEPzF1ApullHnNHRWGQEJYm/1
1mCf8YmT+rxqsObf5jgn+DyrydKXiaYzyusUqsoxKjQr2hsyjNLLVDddJDJES5KXSOpzxnno4CHz
Mq51p+EmtUaFYNEIaJq6zMmuYnLO16qzQiJUsvC9DV1+gFyVEQPRJRQiuDqAN1p+RVkUsey7TcX2
Qp9pmWlMVRd+6xAmbEMDuRE8KQJekhlvBO+4J78Jp4tBli6qSLLY9NS44jo1ZNJv9SLKLTqPbWlo
UdQQB051QjB5/5bOGLBSdwJTZGbzzowUPokMPXRUGDS5I4wOX8xW6q0L7qmm39WLV1J/XXnRcb+U
vIEmrSKWdQs0tefokBuu2Ncmkn/O9nw0yZ7GNq4o0DEyA6PxTI/6Ci/1dzcvrE2iOP6tnLi+lWpG
vtKXR9BxKTCKSh2tDN5y0trhyY4lTYGWIt8HUn/+mNR8XK+vHWM7wVg4hi4uIOqEfo9js3j++CeE
RFtfiERw7z8MWZ4EVQ4nqn5pC8Cva8TpdAl8e7gZZo49BsUms565dO+DjIcJgAodTayb3UejmBRy
xihj5SMvpG+cF0lNvlkSB4QX8icWMXpt7Crl3kUA8rVKNDeQpHwi+8h819J4uZVJbj4XneBbLzMc
dOEwqqOS5XibjZx3ZzIHD8jYMNDBvtaEgnNf4O7Dh1pS9jV9XKMAn9Jmz1GN2r7rck9t+ixkyJrM
dEVoXrIZkEaIEx1SZuX0sjlmoSgK1j9WiaugiuoXmn/JXmQpHUV/PgeKTJaVmQfYS3h3wKksiezZ
abCEzlWOB+safao8I+1hQjZLmlfhnJ0+1p2BBWNHQpDB8X+xK6p8vot1i+6/J6eTvy+uw3eDkfXi
KHXmu7xbnkneMWUz+Z98VyPTYqT9cCSxhBGufLFKs9xXSyuu7fB3ePApb+Yc11hVJfMOQdF80Y7g
s4N++cA8de8jKzCA0Pb+pkadv9EeETGEoYhnvBLzDq++Onrl8v+tNE/LdMclXsX2pkvPB20ntAmS
RFNDPMfEVJO6p7MADTLrPjY4XiOtx9zw0XgiMzN8n02HplKKvc+e+VCgptULrcQSmWBp9Y8auuRV
YA7hqY/D6iWMsU1OUGHqlRHzE3bsjtnkoMNTCMH7JfNa8CkNMTmrqe1zgb8+D80vFAfcYWm5tL/C
KMo4AePy3wdlYl1Rt6ivGHj5BwX5naeu4jH1qOu+DJlOOWnxh1ttFv9VzEX9AtePS49d259yPYVH
TcsV6qpvtC8z4LpI0JHTDf9doMhaZfN97SQizthMKD10/aMUfrAOGObt216FJ6H5djT6qK/NyKw0
7KaAjkUZ7LXq9Taq8MfZtMAvdYHvRw1Qn9azO5vnPLLMGxRQ4UnmNn+5pvKRm5LtcC9sSfODsahP
sBqrYKhpzcla0lKQEA/Xma+pCYegY5V4s3iNRIrPy/UNVN5xHey9SknE4lSnsHLYHwOHJxWBxHuY
KQjevbDmhgO9rEElCOolt5XMBSjJJIzgJz4Y3uLP9D3KPt+N+zffpU4mTtYcn1tCXb+Pvb8YPjiQ
K1qpdYTiuURFbOEIvDLbvryOB909JGLw/6p7J3xPqhHOlgQPim2DN5OTIB6epDdFxNayAvqgCb+l
7mINaxUA0I1X0eDe5HXyPz7A/zNO/ME4wZTGofv9/1Z2XV6S8u3vjol//xf/Fjm4sMtBBDh4EpgP
sP6YH/zbMeGZ/wXFjHHMh5IL7d1/NA4OBHVMFLyg/8cW8R+Ng4P8QWLvpituYqhY5A//C8PE56EC
0wQKZj6HWRQmW/fTPGjCdGbraVEQhDBPtnIigu7mb0/jzzN9ZnmIPDCOcnzkT0ZJ8fPcghHScjgM
5gNeB/RaqMAnAphcHul/nvn/x1WWG/3bTFSFwTjKmKt45ffW+F6Nb1r+QTLw67P6+UY+jSe9pHIo
3bkETilP3AEfaObX398FxpflU/4+8vB96E8OQx6LlYHv89PjanOjJj+hUfjbSvWjYvxLForAcc65
dj7IMMu/2KJg98w7XtGt6HZja5PkRcWzn8Z+2Ce1Uk9WPNsmgNg23aCxvgOd3MsNZ9HhKlAoanEA
IFTTY78zMVffJyC7YxrMXfowLa00L/XSc+v2tNcrmgV+vUl9v93mldkfOtDjuMpjaNXMpzeZ4cWX
vMYtmjWEgrmJqigoOo4DIvfOAi4f8yGvpNqRU3wRjeGyf+fTehY0RmND9mcdLV6PbIStDByuu+rA
3T7iPMw3eOrIh/aaHy6eMGaNBYHUBnlBLZK1vWMRhpZZ+nEsJ+cOxbG5N+hZYRRQKcccka3yznR2
beZDihlr8+JT4W9T20HhTB33xfY0H8IL4cqbASpUZDlCwgDDfAlDOBQVzYF1VHXxXZj2w49AF9Nd
P9uElrvh6K29HoaekcxvS5TGc1yj5Ngg0JsfGU7iYRlm802p0cjRujn63WgcuP1jmuunwEr8eDe6
2rnrQcBhLuIBo+K4VJTpesVcpl67E+mgRR1qaMP0OaBmQQ8KZUnMG39fRssGA2iXp8Y1yvM33cLv
GSbd/ZXO46MzW28BfpJvoyWjtdMZCfrKMT2KicbvSsWNuS8H5205EQdkdjbzIW3EuEoZ7o2UDTOk
b8HnFSN/Rzp62akIZPuUGAB4iej2zoXfxbyRh5DQKAVGEHbP3ZAT9R6VBBUGqlbEyVMFAX6baQq5
CAADUtG3PrxbDuK5HwHncCzisFwuYM3uumlSvUf6nB1Smfb3uOS7e12H/GPyvVkYfiLv8ggSEukp
2YmxtgMoDoNWz+T4xg94nDhmzHBT0MvdWOyd13oI0vSYMqbBe0woNnDjBFJ/pzgNAY6LGM4l4j4t
u4xooyGRNzjP030cRWJvOip8DT0JtmwkJOraGgJ6zFnMSGuhgoHeptF3g4PZ2kzR5K6hPTunqVbN
VWMsxU0x90c3qN3b0LCJO6tj+9Yj7PAK9SxB4g3nI9yvoJpkL5i+0IA4NkqD9urGfFxj/QpfNRPI
VVAPlV7ZBpFpFeOgdyfN/HfaW3rdGu1wVuiCX+NAmNuoaxyTUFlfbI1WB/SDg+V5hCID/zWPf+XM
asg968d8G0fMKs2W8LiCaI4rQLrOA7XDvA0nH0qFbUhz73ul2ksQes++FfZA62R8J4pGHPoEi9zG
6UaO9V7S06ily/nDzFp9aoquuIaUMrwoIAWXsouCG5y79gNFADMl0H/GdmxMeR4sJLF2T2EY1cq/
BclbvkyxHO7UhEtkTGN9PZIoemWOHKfbJpDnrKYKMxsJPmPS7n0NcG2jEYccOGFjSJcCbMyqMZfN
K7eAHKtZeEjxRZh5q9J15Yb5f4XqdBDvDq4MshHzKr5vVJ/+JWe3PZg9m1AGdGHP0mB46QZyV+Pz
2OtqiIpNWyctSRUx2DDhNOd8cKG7xVVDbA4nvgiTFUwwfjSxu0kDD6wgza8Tf22Es6OaT8S/Nmdm
B9M6l2GCdNctCWWXRRocSSuWO+haLhPBCAhMG1AjUUtsa7FQOuMMR3bp2qwJuoSUuYHQWzEpdfxX
VRk3/rQDVmVsvbALwUWKPMBWonkOYzWPEAD88bbMVfOK8lWzjfXZXV45NLxTMa01u8B3UOTztiKv
8kCYRP/mCYovC9XJ+aNmGjAM+SuA7xS3WWW+AnNchNGc3d/bgAn51BIQgWiIgncpsazSlffAIekq
jIxEwcR5SxWMohEKud72fsZxlDU883S1v3HMaJnMLJdk9kdnhS5Mv+4mMobxcyyNtUy3X71RtxvO
vvxTR9nG9gOY8VHOWy0OfbrCHH2duHrqk6LYf2BBqMjDbTJjk0wNUayHhjamGJfDftW9wM7VR6AE
PnaMLpUbP8zEAUVxxuap+uuApjPV6kJ/UGaQXFyS+i6mobHxMS0bDxW9fWvl04w4KstGoE7rqTil
rUkt4FWu7pYe+XyAwMIfLEZM60FCq8CEbPn8MalNcMwRmbrIOWXtY0sfFtzEXHdcNqFJchpBMaxM
RUH7AWogMABJlzHy1fs2Fu7Kow3S5Xb810dFmC3VaqFceQ7NClkm1tKN1UQQOJrQ8PecRtXRro3s
aQhAgpbgYu4Xu/1WLpgWX9NZiD76R8vLjvhBoK0pvZTBpdtjm5ROVcA4JqandGsTBfFiFg0ZGTUL
HPZcdppZ0WtEXHrL/Kh8S3mHH5n7tg/YiOYnFlJ068ZGdKPTLiAjgjGO6yAeTVRd7n3k48+aA6le
dYkVEoRTRtO/Kj8rNMZbXO1QCwzRv/VlaDwWC0V/1qRUbnzD/ff3lOkxfJ9Irt2Ojj3sBCaea/oh
BoG9GZuMvUwWcqvbGnJMvpVd6+Nj7InfwKT51e4m52uvDOdrKuvpmjcVVoAmNjZTkhgbegv0EJH7
X2ZcaF/gmZdbolOLLbBvxO7LU9eSyXzV+v6NlYmdKMuKF1+bnqVihtpUGOtLGOtrbL5iN8pKnD1m
KNsySPWxmLS9rZvCpF0kSJWBCjqdOurom9A3oyMjf8YuH2t5xmR5FxiOz7nCd86zn4zXXlsuQnsv
WpsOCMwVdV92I5q0OLp0lp+DEJKpBhYg8brxMgSYx9c/I1jO8AhdzIYGWDQEdrFGqBSzBZpLWwLJ
QzaBp4mxKlh1WN54aiZ5tJJdRB+hnp4IdsECVpIpvZ27qaXplkHMD6Z01WVeekMgDThAm+aX0xX0
EAcoIaY30FdU9XjTeC2vbnj4eu81Fa2JcS68bGPBfYFnbwL/593UHwPFmHIVOi0DMI1XbQ0fpHro
UKLtOjYczkAMhM6mY+mbhrYhbU+3RxVNA2caQKM3aEh2yH2NiYTM0nj4F4kMVCcnZsduV3lPF1B8
gEa0xD42f2gz/b6h418v4BSzzJ8ErdZtUdOZsoPEfP0QQzgFA25nGCBiBD4NlDEB8mQ4i2aIqfE2
QR3KlAu9j8o87+QOzrT19aSOQPloldhTj1CmCFywgbpHybMqyam4Ey7jEMCOOb2jkP/x4BhNpIma
iPurThvpOuSf3qY2qMdVNTfhoTVTZ58Iez7CbHT3Q5Pslzu68eLRWtP8iK8BwUAj6ZLiHny92jK7
LrdzHRt7LStNmoOcrO9TOZFgbJXNvd3biOWyxDgzMbvtwGBjYmMOMaTGmw9+bGc65TNEKHNFWmZ4
xW1km1xU7JwyatUOdNiwrWjD7MOQuRHxEBpLi1TIwxoMs5wQYwZVsljreLq16EWss9Ytfnil8YOe
381otXjvxqFYzm3NEaQmcUFz8jBU8bxWvhEd2K32PIgeT6dTbiLm+MzB/GfsrAroMKPtFViscIN7
JwJVysBB+JoZu6xxens19wu+lQzmzsJN7deMCOvwUpd4PrM+KrdukqPsrOy+289zGn+Pul4estFE
6jN1Y78d/bm6r9HFA/qIEEStCMo7x6lb32KHqZ/xwZcr3uoFQM2aYVzvoRAzkclscr/Ojl0/zScr
CTLIJXF3MGII3Zsqapxbx1fzbYot9Z4c5GyLAsBj/jeqYuPOrrsdPfzDoYrjfR7M6Y6cO0pykScn
cN0TDXYNZ0vNxdkMDJu+bi4DtRmqyCZw1e/GLDu35SvHe/MbdD7/YgYdEa/KktVd36RkLVhVN9yG
81Qd9USXOTXidqdxEG2sohBoZGDVgvZUfIsbkKWvTuw0WFXjebpxTJ3elVJjYMYS8c1VnK9Woxlb
17hL9Tco396JHNTyazh5Ilw1ZWc/ieUN6ZpFTcvbjw9jWXbnOPGdS1y0+itAannABTmcchn158GY
sh/aSZEaxCZfbtVpItDxrP9VtJ5Y967pvDBMqaDRhrgxzcxyrnDLyZWLX4BmZ1861LotZvIJvsOj
XXrFlvm+SR8bFOx1ZUxvWe/5z1blLZ73mRyvKJ9JBs7TdYpFH7Z4PDNKgbNFHgzZVxt3UuxkaZ4e
yLYiS8z1BF8vb9vTRFWBjNSeV4PpkwZXz5s2KR6MnLlUqUkVYpdf0bjxMfUzt8rM+quyU5vYCfq6
TI29Bgo0J+N9FbjFQ5UV1ZWec+uoFBNczvMF+gigtlntdwRctYNRHCiXXONt0mQUrQYlj2bn+k/a
aJaQN4aaVDHDCkZg+Eg3VF/xUsxvOSqmL6NpV49pkzXPdVeP3r42JEOqJGySDDC3DOUqI8uEYkqX
d45tDiV2e3qUmXIx7XZqINbZ6t6iwWeGR3vnagz88mxzsv1R1sIlys5DW29k13PVg/RubSPfayRH
a6ZC1RWgryFeAAX6mil+dJ1yGFqlTp62W9+XDYIfF32aSq0v/P7/0nj5Vx3vtGDVgatdknDnU1C1
3W2GmWLjYC54GlVr8+LyzK1ZFuEdCIzqFXfudydth++oou5nTIfOzqPvusEbaMLVmNnZa2MxfS/x
RYEH4R99mPoiRd4W65BkEzfuxG7usQsiZ3LAV1XOPo5dj+gylyZrpjrvGBcBtWlqRa+0oEleYSdc
SduAUB+N3gOlDu8TFIrfw8ITmzoKvjqjM5xFbVp7PsVCNN/oe9KY//JyX930lZ5wtYQ9sXKIX3hu
U3oJiFLak4rGE8Oku4fQT+6REfBQ7ND76vWx85D0Fbj5LuEHqwL4xiVnqikmnU4SlaPt2LqlBnli
Q85uxnp2Tw0Ss5UetLut8zJ8qQLyTnMa4wejsdNrdwwZ5EtikFeW4nQ7tsTjRP1QfinBynPCNe6K
otBH7U/FXZgY7q1HVhExAa51bca9/W5GZbmu0qHeKsLOT2EZdzelHOOrXGby3qmRNqFkhI7RfUtL
mPJx1u4LttstOYhwu/Uo7sKwcw/5gKq40lm1nwA932t23FU3QpLGNy/2Ku8eoo5Qu9ET7smOqmmv
B/UdcKh3SKOYNxYHQYKYPONQ2EF/xVHOOw0QvK7bqMk4/1ble6fTPtnkun61Ef9+a31NlNIKi2P2
Wok0FWez7sKzP4Tphm7JwGJrrYfOMsZpbQSWDK6hoUYWjJemGVe2qmq5a8pxpjSLFeP1SeVEqQak
Bckp2MfwZjY1LawHZJBv44jIUMwcVVRjq5OYhx+epGqQuVWQ0y4pkhoUBbPJ+KxIAhOavXkwEKac
+P1LeGPuU4GiZu2EVXTgVJhvaHf8aKFAbioxEUmZ8n6dhgHHu/viUYKMJIJJJe44Q7l0zmgTGZ1v
/nCCfDg7lbS3bgOUidQKdUOe6qEPjPA9hvRzK4Vh3bVj8N6MjvEU8dN7hEin4g3u8ob5mILI0fqm
t8LLWu1FMHagFmCjuDrqyQ+iA/D7RuivXVAMfJ50cfOBPCOq6ed2rguRvuwNXx0Gh/5db9CMS/DJ
FkWzpx4v/qA0/6WzC2ESw5CJiB8XovvZ5OKNcuSc5KnDVEUMadFJr5LCG7d5VOeb39/YP10Ku5kX
+BKaIlvfzzcmWrem/WhyY7EfPYypwysj7c2L0EQZ/v5Sny0mPndlWtj2iJIJuOKnZ2hmUky5zaVK
VXZXWa6zg6tSjpwsXpzMY7GvehbX7y/6T/dnmaA66cNJ/BufLool2LQMsigPEyGHKyg4vKUVLTtq
UucP9/fZxrPcHz9oRhgedkHH/fQoMzb/ua4NdSBBzQ5JUjXgDzZ+eswsOpqEgDa39WTSQczn+NLl
4/iH6y+d+J879VzfBhmHE3VBV33q1E+RU8cii9qDX4Db5dBFI6MZHn//PJeb+HwRG7qAv/jaBGOB
n9fLaPK60IGlDlrTuvWGmFNE5NnhdW4JjNGTBSapC0AWkZi4+/2l/2n92BZWxQVTHJjLFOzvI5VA
OqNJEJZamiQTGjSpSeFbGsGeIZa4zogT2BSTU/X7yy4r5Jc7dgRnc75ZYPH2z5e128CtvITLeg2k
QrPoH10UJ4fIZdUGHuv395f7pwWLURhvjeMTDPwZGAbHRJjogbhcq+VDYzV7in9iGUJP/GGX+cVU
syxY8pkshwqcjUZ8fqDz/O/v0p274Uf7sTansPsLM/+4MtrcxC+B3sX1Z/ESE/t10AOt+N/f7j8t
WjvwXc91bDyov/xoPFvPeAFAd3mRcydJzrjUEVvs76/yTw+Vr3AZXwkGn5/dtQ6elM4p2Ho+doGe
OFfUxdMIxCet//D9/dMNOQgHALXRlcek+PNyyUaIRBP0m8MwNCS4DNV3UNnff387f7rGp02NMDbL
5UWtDoioL7MLaccv/uR4W778z8ue9QfjmKUovV8WR5D6EKe1OtScXS9RJ6yTVZUMyvoheY4Ndhgk
SuImAuayIe1AHDHw/WlH+/WnZ2NKZoRiO1CPWKg/P0tH1sgHK5DRkUnAq660ux7MrCEeMUX5Uwfl
5n/7XLkeqMCAcxRe7M+/vYayyp8w/RyKcuSA4k53xAh5fzhK/LoWbbHgUCSt3SWT/NMOGkSmnhX5
wodER0Q81fC28BRcAbn8k6f8H67ETfjSIxIDX5P3aZkEbZLM0+RXh4WcwaGlPZNb+VCr9On3j+0f
vibTcyyBYW45HS1B6X/fmN26yOxAgcuY4bup/MXw83WalYvg6vT7K/2ateaDe/3bpT69Y+lRuYtz
A6tQH9C4Lx3ySgdPY48NeixZfTk/TpLzmGT+oUB20N0XCk2KS8m61TNxmynT373V0kYrlE0DHPZX
dpJ+Wp+0PSI0H+L5EubUgU4DrexDkEhdpbe5BQDm5P03e2eyGzeStutbafSeBQaD46I3OWdKliVZ
lmxvCLlkc55nXv15Iu3uY6fyV8K9bhTKMAolBRmM4RveoUdQdyg6KtgTvN0lZTasjexovvCip/K6
5vEGp6+nswEE3JWTszlNZ016ececNmH75GHCeyN6936y7eg5mzvn0KUp/dMUJBJc942DHBg9a3tv
wwuKLDqzoioTwMQfM5/EqEViLS8yxGpdBPopLGVFUq0bQOKLKsJE10dgDBzmUIDR6g3noMVatxzN
wtzR2x5WbQtHj3HiFSU85zoxwTLECSqRI+f1yguG5ewE48rkgPHWbmBgFoN/pf7VUcCut1fAmbWG
0KQAwcGdRch/stZ8tOiIPibmJdaa6154cs9XH3dBjJANFEQ57N4e8HXAg+AvLhgWDB4UPE4DHjgJ
fT+UWbHz3BZ/rKhAlj6o22tblu3Wd4P2OqT0+oDPWXD19shnti/RnI7MORjy1zlHjX2pFnZ2Dntw
mj719iC+oBIvHiCqx9/eHurMSwLw4DSi1sG/p6EjfVHyzanLd4h00hWB0IEkdolrLVSTem9jDOAu
Gxrs02IwKNq/PfiZ9ySuQg8WBVQm+ZR67iQB2ghFnu8aHyHnakBkWHG9sceo/zgMMNUhhWC0Sq+s
U/kQakBNAHE03UE5epom3D4MTA3YRVL+8TIl3AAwBTCK7OMVX7zEb7AL+i4FV9ANq9mm8Crj98Ng
2RsKTy9/OoGmLnkxA5Vuusin11aAMmhuphWvZWVyB503L+gh0tNpUmUb+/ZgrzcggxHaEBpYNLRP
r68KbEhodxlvppkPodSeoKe9xKN8ABB4IQZRe/n3EIShSEttXo0z/8jG/gVDlckwmnINIAa0xLWk
VuoVGCI4aT/jMQebJzUuRaPnR0T/Bxib2nSn14tZOi6E5GRXif6QeOVzMYkHWScVaF8bs5fOuH57
Nl+vfVMn8IZTTtTBiGq2f3lFC7UV2LdOstO67jCl/c40k/eRrV8Y5nXAqIYhNZRKYMI4LSj0rj5G
eGAnu14zFCEci69y5EZ8+2VenyKMIhBq42TGueeUpA9DZszRa012taSiRaUHTGn33cntu7hqaahj
hSGn4sIpeRSaP10l6uAA326hzHCqd+BnMwyAkGKCZ8FjH1KPMlxeJsDMPbr0yLw2i2ZSTgIQ5hI0
6WeoH3mjO9t2rIJ9Sh95MxAWzZNV3QPERV2gLAkOVFhQKRICsDj7o2cg8gAj0Lrw9Gc/DMIfrDgB
Z+j0wwBJCFM6G3htD7Rk4wnzFm2kzvn2hzm7ysBVUlLyDOCPJyFnZlZcI0GR7vLWwUus6Hd6Ih5c
p70UtZzZsBaq+6AqEZ4ghz1ZzU4q87LKOYhG1JMTzQ/3o62Pm7ff5twJhG0VZTiXpJy5+32UOdaN
Mei0BPAQjJbe4ZqCAAimvkm/gtf/8yianNFCTogPjUbSaYYK993G/5AtOiX+i5q7OrLvstp/evut
zm0ebBRsjLqo3yDB8vtbjU2SY4zA5kkjy71NJkGLzbdeaLYUmzqw3L+HFIUdqoXNhavq3JkHkNQk
rvbOJD2UTvVQmn2yC7DxbHMNBgUeGfFjGc8fOK4vjHZuwZP2YByGtCSk0pMTFjEEIKRQl3dlUCbb
zLacu8GAlfn2ZL7Sa0H/SGcScVcxhQTmfHKuep0xdhYl953bDfpjFOrFRgNxvPBj2af05pzhYyzc
YtkVLRqHU57cWKkjtyGO9usZEhuN5bhciQqOOfwM8BhdF1/KbsXZmXeUixASmgjhnHzy2m90NJcz
bpvRpE3QVs+i9YolqLJmHznuUzdSnXDKkCZGjvlDMvRYL3jFlxBEx2wr9uWQmXuqSN7CxmAMA1ne
4+2JPLPX6GkTgjqOpLh4eiGmDs+AyVSxG/L5pZxFu9FLwJR+Cn5lQmrvLcj0mekQR4yxpQq1RN2/
7wAD9QndhA29m33xolNwWGWW/ow3R75zvDyGpGW3FyKMM5tOCDp2RDTcWK/K+n2dTmON8dduiK1P
YRSgxgFqhz5GPSt/nepjVQ/VCjRGv/vzd0WjzFMVKQLE05PS1Dzghm5T7MjVbuD44bdVp3dU4wOY
rcHj5FrBn8dtDKjKAIYg+z0VRGOvQAI1cTHR9KBaTqIHlZDL9m5A9GCX2STSb7/hmTuH8YihJBcb
weLJDsz82gyjgqkde8yqUhPFadygqpUEEfvfDIUXjXRtAkbkun5fOKWDqnGWk6IJr8hvsSeGrem0
9lXUCXHh+Dq3RiUbSvEQVKX/ZI32QOLymcrArsm6B1Q9vllWhT493y8KqjsXUvsfJ0ccYJAuDITI
aJ+cbkAx0mszmjnfzcr2R3eG+7qrVyV1gAsDnTmYKamjQyapPEPjUN/zl0i0nGHr6T4pYBpYT7im
bd25eriwJCS/4yRU+22MkzXhIQsdIxTOfka7ZYHXaXlAosa6NzobEZl0aJhFHWrUUJeojcXBxwKh
WcBC9Go7zE4p/nWgIfOITq85goCTQiDYABs6km19mE0zvDO8AAfUCYaWX+r5NmsAZ5HdTktgsP4+
tHCMm/URsqJQakb4v4r72cN6Sc8FehpF1tRbva987yg49h6LU6LDQpHDcdB+H45OuBV1M+FfBUSz
l2H2rtfqfucm3kNUJM2SGU42GbUinCIBCu4AJyKsO8zl2u9CC7BwMlwXpkQpP0L7/O3pPbc2ucUd
wTpB8Pb0/ET6pGonm7UJTPi5GttnNyzfm1LbyKyAVIuv99vjndvhxNwEe5TvaQid7AUcLfJKBlO+
w+Ra1ZxuBiPZD21+IXh93VZTiqc0tqhlUqbzToZBcCSU9YhaOSDyuxIjLDCD7t9V8pEm9DsAKfge
GF+COr+QMsnz41KlZUZJrk8DMq9EBqscLGoixTR/CkcdllBtancQXfR0DWaGHKeyMvQIkh7XixyQ
IKIWHOSV0e8tUP5WPGh7qWMgJ1ozX/oAQ1lw5ZZ+Jx1sL/5qCay7hxEoIJI0wcprhU3txZlXgfA/
GAk8fne2qgXMRzOBVQg9L+Z5kH4ov8H5ELfx0fZ5hIIHo4v/ns3WEj/SeO2gXfBYSevSpzj3xW0E
aFG5pcwgldj3r2dEpDdWlid9vkNAbKK7tMCWa5uItr+wss6dRb+McxoY9WWPaxSyVzvXUh7D1BuW
WRiu316+50IbG7U++gr021Al/f1l9AqPzgrZph1NJ/ymFGVRx5E9was+bKYLpLOzg1GvJGfxYLed
hr12zWGUI/4M/s7OyETnLWo/GxCgYKnb6ML0nTsIbMr+3BZQ9l4Fv+k0STsGRbWr4/oOQTR7iVLK
U5HW37DlustC+8JMinPrQvW8SWCBEDinfZq5KVPmlzgtHlPURGZDYMlRD3uDWvyqkFq4M8sKxnfp
yftI98PdFEBqCIoof+cGbrLxCnP66EAJgp7hB0hWvf2lzz4eByJlJOq33unBOIx+gy8JYc5Qld+k
FzyGRv8hleBI/otx8GeB6AJo41Vw0PTaFJbg8XZkoiXVnPY5n7RhVXT1hYv0XNiqpG0psag/jqZT
v9zVcvBgcIC93LVwRsIGiOuQ39VYo8SueJ8W1UOWehcKFecW8C9Dngas8WymYPT0bKcN4zboim+e
mQJutw910V/IOeS59auEuKlFI7dNLen3ndkOrlnOo5NxzBjTF4xnvqMJaC+RwnGXlG+DpdIHWGac
yOuoUlwDTShkZg3oD2mjJ5OiypNfoWrVGTAWYLXBMwrb+kMwe8j/5mmKm0fjbkZncB9di1MTQasG
wJTWjCvcdChtFsZ3fTCgs6CHMJb6l7joboDilOuWkC9y+wHzLhmtu2wyPpSArrnsDevCajo3C55i
6lLiYN2eNmDTtGwa/A6I/LBqmttZLFrdfII8fkXN9KmNpuHCgOc+sWJmHd3AURE+mfYyFphmEQzt
ogrNgb7ssGY+qhNIXAb8RaMw6W9vmCN24iQgBDGDn5bBdiHNPBky0CbMZdw029nZ7C3DobM/mKHo
l7mcrKuwSNNH9NDQITBBTh7pAkfn6KzDN7UF0rfVBqT1LkzDmXkn2FAUaMThSSdOKhSePbnooMh0
h3SkuQ7ryX6Xh4SNU1w0TzHi0TtwkV8vTIR4HRmDSqDqo05t51XuG4zWXPo9O7qZfaCsMjA3AFLl
pvHrZovmMnavNr7ciP2tvaAOlxM9GZgX5iUpYmUSchqiK144cAw0s2m0Gb/vPR1ohJ21UQZvOUZG
5chriCTSF2Crc+uKmXH2bQwaGYoVKmUpRWShZfRR0RPpbwc56Jtp8pGbOOrLt7P+ibAYe+uBJQVj
KtkA6rO2QPK/TYCxObL7tWnH4RqssLmqtbzdhXbl4NbVOSs3uDKKRH5IZD6+Z9tCQsMjfX4K3c47
pLrzWUcU7EJifu796YDBQXdUh/60cES5LU6bVvL+GAd9QKYULKo9Rk+R0MLN2x/93FAAr8EawEbn
2jgJQGg6oUeuriVESMNVWbmKzTeWycEL0+Dp7bGO3+10p6nqryR75Ro8Tf9zzU67IYtIDnrEeBYt
DWPIXrMptn5Z9GispuJKFLp/247GcGMYWnBntBq6JTIttyX2Tz+i+v/JN1yQbwCDpDCI/6mLrZ7b
53/8cLi4ec6+/euf76K/KTQ9578qOPz8oX/bVBh/sS9RohagfZ3fbSr0v6h7CqBwnjLFNG0i9H87
9bh/UYjh06NISL3rqGb+b89L8RdMUtpDKPMDy1TCD38g4XBa1kRSCLSlSWTNSsM44XQLVSNKsxg6
iqu8NPsWmUOETMddbfXRFsWYnPi3CDEvv44ToQ0fo5FmFIpAIaJTjVdaz9B5c0OsoGdLaEpWbM/0
gelvmvFVYChVW8/HOgZaR8PR+MtM3/7YDv8A/HtLZNk2//rnyQ2Iep9C3anL1mVTvoKJuU2Hqmg9
11fgmcZ7Eeba0hpi73rqHf0GVoifXrhr0Dj//bxV4vI6V40J9tZV4vknhwCujpAiuyK4Qlr/Gg0f
2FZpTzVtS6EkqHRUDLRqJ2q9/OxRqcNHrjN7x9x5dtf7GyuAn7JHPl0RN3sa6ZB0/W7eGi00STeP
HLkuMOG4pb6Pi6IB8Ghr+nlxBaybBn+AwFG/EIlf24uqRvN5aQFeSzbBkDPXmt2P94iQunDjZusZ
HmnRoESoDL290O+Dde34cbYaLAC2IGC0xl3afJFqmbVN120IuSeEdSPjoRaSRTDI1IKQnUXbieIn
6IIWhmTtFgm0zSCa8AONvCFYC/XkemimgHfCwHgQAlGDReQ0vBvsjOqzhj3jbWBjXAYhPnJHaP9G
+dnoB+gENpJm4Xv8jHkizDPkfkIId/yIqT10mkWlGeLBiEPRcKtQJb2hFuNoCKdOdvnJkF0eHtq6
Yf0FKHFhBw0y/n6uc+MB0JExPqHcg7KzNFpmLsLvGTJiW4zFvi7dLFv2ILpmGBwaQ6elMgLEtJmn
g8ucZ7DyK9SPNND94S3ymo29KGBwhhD5JO8PVMp6RmjZf+wm23vsO6QnF96AQOOqotVE9suv1puK
SUJfmK9gm23bfAoHJLp35oz+1Zp5lN3SipT8UIQ4Mv6LVlvNH3BY5rP2Cu12RfSbhodZfRJHTY4H
74bvB23lyqu0SayitNUc8H398C5EV/lOc/UQJYaRzUs8ArsIi1hBmw2lP5y1PcFT1lSVnVWBP8na
9J1glaJ3CqVvGKcHuzXaGw0lSWeZxRApIWF3xXMQt9a7aQrsR613xM3Ql+kt7Njg2RjMCE5zarrL
yMid5zxI+qdSIpy4ETNLNhzQmuqHvnWXYUzTZJmhvoBo5mhb4xqsvPeoUQBr77Df1uyV1TssGwgs
TO8QZXb9HvVDi3DKwvyK8L+D6Qe7znSRJVnFrEikQ7ORbxfJ0hy+T/HUlZ/5axZ/R1d+vI8yXTzE
NiHIsghYIw1yWN0yLDzxMBnqy6cJSrcLzR/4tskwp9l6RknjMzPD5kJki02ZlMXgbxod4d5PCFaP
9xCA2AgatnrjLjJIHLcJVJ4ry5jDcuGPTb0L+rjA7tE3cAiTVoVCwzyN1xKhiACOd8coSOzFM43C
RvPWIzZa2RJ9HdSfkM4srpCgMuoHXKY07REtkrm6bo1aq2+n0eNJsITk+J2zYfI+RqaeJfd+H9e7
MdPqaonxhNzPqJD1i3nKmMsaFnSEZtsQ0WfyAiai1LN656duOm5MThUolhVVvOVxISejxoeDos4+
tnu1Kdra5LeMg+QMzc3CeIg6De917HBC+9OI963xPvY9Dgo3EEnxtyMHgeS0G6PNqbToEN4OYiw2
/aCOv9SiHgIUVLugfZG+2yZPNSeEQNHEn636fZHlue0uxkDzvbWTwppeGwlp4wIYRnxAVJ1v3qa1
uInR8hyf3M6vkm+WkxtGtTAnLNXWmd4bxvuM+2euFkYHR3Lv5wZye/TObV3fh4ac8Z0TDpIiGiXr
L9E4U7vGbPUmJ7L8ZPWdr+jWHxx6H8MS0fTu41RM+OK2DaLrBW7IsgvCvUw9fyUVR2qRRSSVlDAm
ZHGczNohq2GrUnGMWNpTEJpdszFLy84xdy0npLpTNHTL0tUfG+RmlzLTv2h5j/YYKuSLZMLcNAqH
0d3BTQy+po3vfBsDOAlodOXYXNrX3VBX0zrBU+AOdHvwxZJ9vs64pFYFlOB75BbzL8LEz9bI9cAH
NJHBQ0Fh7tYLIIQ7ZQJTGUGV9F1UBulHI8Zn1NObFpG/Fuh4P1KDh0ENp3Qo3/fpnF1bJvjMbnDS
O4718kvsdeGH3kxvB0cf421dwZSrJghNelzk2x55zQ9BY6cfaXA2waZu8/waCIdA17aaEff0kg2Y
YfT/QYvBpnZwpkQEpHjg0ik/5VZWhqt4bvKNG+nFU2jbamohNCHzZHX50qareVPao0R5ss/g8zrN
96hGPi/tTHNnqP43EjLGDeRix1xhAp1DyZwIB1ZKd/GqarJi66bVBMo1lcVesZ43gSXuYr8otzqp
ywqCVvkpTupy4Jbq7X0++aJfT5nT3VSt6X/wytDeas2cwJajsgHccnbJm2wcccO2uuLAnnYUDCd8
p4RH8o8L8NTUkI0Ns1tW3RTvQhyEH/qon190zIqvPNfDvTavvUv8oJNsmPiEzi//CA4jyAKn2XBV
ZNJFjAc1iBZ/7STHclkfJJeQqdUk5npfXCGYXl/IwlTU80u2chxVZUXgO2AMgUv4PQvFjzB0wsHy
DlXKKRrR36uWZWsQY7wd8J2kYMdxlN8N4TKYBNrLv4+DB4vdNV7gH8xERRiOXnNm52P52Rp9Dow/
H4wyDuqLBMjk1ieFBcEe1gKCwIObDt66KEJzrxy/llrUeeu3h3odyGI6RyGSWFynnnAKdKwQmS9R
6oCiiPjpTd4RelsUDZeQDYurRlW1/ng83GZAj8AktgHmntRxQFKwbdPMQnsg9B9/XEEYaHBjWHlD
NNJEEC8uTKeart/XCC+nCqAQyvh4p2nGlAVm69WteajRsekXkIAIfjhQuYHzUSkgKgk8udSynr/r
Wsz18fZLv16krgVrhiIspV7jFX2myE2UqtLEPnRdpOgemtyPYriEbzs7CrUID0CVZZCZ/L5EU98Y
ch9nsgOSzvBXojzaOu7F2t+5UUgoXTCxHsDY021ut0iJWxrv4lWNu7IjJ12C4fovlgl6g1jnuGQ7
pJsnyySpsipCfsE6GH4dIb4C1AGJswFm4+S34qYtx36+kNK9Pr840znDeC069gz7+/ShI+5PQ2qb
B63w7U+iQ+9r1ntCkY4O0zpHeNlA7mdmiby9OF6fLBR2PBrQvC0VntNXBS+Is2mJGkfSsbv9gnOy
tZFUnWPbvdCpPPOKLA5qVcTgFFFPD0sHshFDZcZhrMNsCe63uJqbtvycmiyYRGVwo1o1f/5+9HRc
+vlgzl5hjnusxGWIguMhtdEGzDNT7lPdDbckOhd3+imai2PaozpBJdzERU8xD3//iEXo1q7OeXKY
68ZzF7HILFAC2HzcY+hR3xRxGmKRA/fwdhyI6wZireamr/rR35haY5JcFNYz+iDNC90SSdQ552l4
6yZ2eQne9vrgpbsnaTJxImGbfNoJyyNriCbNZ4VnkoEiPyo/KxXdZgEykaUWe4T1b3+Jo2Dl7weh
giYSV0I3gyt1iiEOUuolPnfcQXM1Yt3RleQPUPjaF6wOuTLRKVbrHbP7m6pLq899j9LOSkbeeF81
RpVC7+9m5dAwRNt2Ekh0v/2A5+aEk/JIJuPbnfYV9KoJZ3RmrUM2uwTduhV/EYEmD6DT82gxVPql
Ms6rvWejHcpuoJTDEgU5/vtyqXBlIOhH9gTJWpQ69DiIF1OVs0zHkmz87bc7Nxh1IzD+IJ5fkyjd
GSp3UKGaNAKauY1ztIj0xiXLsfSSLOntwV4d07wZ1WlTKMAax9lJXJQlmigbX58QvbJILIMIqzd8
C0KyxLcHOkVVG0CpEDMmeLB4OWBV6kl+aTEi6xWNdukMRBB12Nzq5HDdUnObFtwF7evmqox7KiFm
YLrXIdbQEJxLBMEWVaquwaIa78MooU6gDSRLy0bM5efZqeudrtmUsqh6yY0OO4H0vEISfHvU4mvz
wiuyPz2Ij9hd0FPca+AsT0OhCJGh0kGF/mDMk7saoFRdZVhsbQMdfdm3J+3VQmco1oAJQY2S3itQ
XxvoRtuPYX2oIaHuXWCtKfJbeAEAjMdkG4G4S/VDdXv9svWh9HEewsbmT+wOXn2lfM5QLKot82AD
If0GjLM/1KbvPR4LIrYDpRdN2BRzhHE0LlwAxukSwQ5ZsXZsycjKitdSaK9floiZ+m2E2QhmTYJK
0rzSY9cGqTXBJpbGkq67+9UWSWKu+qIRzY0XFOxAWQfRzmin3F+gKzHd611GFXFOVL2mgkNIYtHV
/B2zRYTtMruJt6D4olsHVeCc34Q85s5D8iimcImY4p0VN/MjTTmuO43LYDu1NfpbPUYUzcKwG4Be
w0hprPET6n4JhSN/EVV9oJpLwJXeoTOR1CvcAbK7gWrDTW23GhYkkX0L80Obtyj0YMXZt/kM9q4y
dORsYh1hGsfqkCvFDuK6TRAlx1gZAN2qoH9KAj1HB5RUxNLsUwvxzE5gLJUvugreLrVvvR+KZznH
ecGegYw0L7tSpOIFV7uEorgWs19wiVfF0ClIwtt+Gvk79u9zsbcRz6IfWCPNtQOVTlaUV9Cn13Pl
/Aw+0cun8uKlKq6pSvZamKfW9J1qOXYWCQ4IJO4TcKpkj9XCeF8ifxbeAhBLkcgJqr69a2TDBzFK
+JPrQmRlcl/MOvdF3bWi2oCTGu8TqE/XgW0Xyb1TiuYFSUHeYpCYon+Tdt6Z7+pKqFLUgNLLYtSx
at3w6tazNfC4H0qBxeY6MWLzumc2eyoaHbW5CG36cWOXE8NTB6Fy1c4hhXA3mzBr6qXPb8Sn2Bdf
50Hm+2qMO+3DiDDkvKySmVsLSxSTEk6YysZ4nw+91d6LCFmpVcJyCW/JV1E5F5MzYESlRea+72vM
Aldd22vLucxLZJYMhQycA1ZQjt+DvTCcIXKuTRyfhn2IfC7ubKPoo5uiTqlpuTDk5u1IF9ZYoLBF
lTHA/aB+ELlVp1t0YllgtI6RqNGimrvhGAdQs2f1zQGqH7Q6C+pmOLLK6Qp+/wjvHUGs8bvXzv6t
O2PV8aMEZ6UdDyPDUTyYsWE9R34Y+usGsdty92Nb2QZnC/KDcj84Mnafc2DMyHFZ0JcE0ljRjmov
tXmjNTnGa+wumm3l2mRmYWoxr0ajauYybrqvU1QM/WaMqMP/aM1A+H32LakCicAktnMLx3zORKwq
sTXl+UUJlHk3Ir45L4/Xn2N3FBlDalfOtYUg6LzAh3mM8ZlI9OYq8wK2aVZqdBrSyWRiTb/H0C32
jCC6a/KKBxE6tRO0co0G+R9RjV+60ZFaT6HHSpJ7t4Cz8M4aU/Fgx3FuKiHdaPrmanQy1rFbGebd
JEqqwOFEbAyHVwxOxn1MGwAbk5ByBWvFpJuTsINb6TwRmCdoSVg47JZykWIqoMUL358zavNaauEm
UzdU6xEvGTBDqfPZpSQRm7hi6DoiW4jw4dJHgWzu+nj4ceP/r096oU8qyWNIdP7vPunTVNCuDn5t
k/78mZ9tUngLKNPD3bVB9qseG8HST6F7gOlKtJ5omXCKcJ2Y7t9dUusvRaRUSHJSKQUp//9C9/pf
CAOABdWpO8DXo8X+B13Sk0iOwoWlCygwBCakNZ5UYeUvl6ffDSKy/Gq46bIXGk7sw6+/zMaZXiaT
9Wto8GoAFaz8MkA9Qm4vRwZwY9ymXHwxvGfcBCNgNtnL20Od2uLScYY3LJERkhTSzFf52SQaATIF
0fDY4uKJS6BUBC32hBC0kVTWlyYeA/fvsKBWr2/10mi0eVlwLUX5gcC6CrKXoipcJ+D8NEOCna2P
/+J2QscJsJXuRtl1V5vIil/pNliotPFiv35w0Q6+spHe9h+mqt3ERmQdAL8Ci62KOMLSyK9A49Oo
4ciStYUTYm9rQMyHHlsfNO8yFLc+QCYP+hox2Lx3ihUPgdN2ZE8GUXVnHAgloo/TmHbYwlSd6o2h
7LHJesLX7MppsVO3ENa9cZE2Gr5ohU7vR6PZvXDpsyyJRU353tSccr6KWy/UPgxUqMx8jRSh72kl
ZqwxqrFbJ62jnxnQ/06NC6cGOZEAWvV/nxrczG34j+VzjR1YDj/pB/Ji//Kvf/780Z+Hh2NheAEn
hqY82HMDkMV/Dg/X/AuyJikR+5ekFkrtf04Paf9F6YziLvUeCZ/e5qd+Yiyk/Iv/FQQGYGN2PrnI
n5wejn6SdproH7HdIL0CkyQbdE6CbycZqwxjzRjZSmD+KDxCUVwhlceVbsDhHzFvLNEFpHYZ0rwy
EIfa50bu0aSf8R5aQmclTJTzmCXrwkIOdKfhpgCNBfXZDP+8UDYvGUTEa+x94AoXVOfgXpv71uy4
nyeDTnxakuT0CNmniyFOSXWSFOFHcHzuNQCB4nPeuOXnEuPKet3HDS28IceIEplO8zmve3GTeZkG
kSMnkFx0heGWWyN1whpVCk39yDHeS+IIRbmq9R47Sm3gDEpV5G0bd7wHMuc9ZpEY7xFtlHs/UaG9
LEeHKMzAh/xQ0AJ1DyRQzUvj0r5N84zo5QjqEPmxgYlI4+2EeWK3TDqP1yg9k6TaMALSVFpxDzrE
hGdHxYRFoXU72Yfy4zy4SJlLUplG6mQrdtaImx+4lNKhhf+jSUynnPzD8eKm2ZZIYbzENWSXn41P
wMGfpa8QAaOs+d+QtSInRX7veQr4OTRHeABLDDztkDKaLgFCIEaKy3An7XBe2N7IW5sqvXYTSeYT
Y8CxABNMtxa6o7yxzSij++uENzLR4muX+HVRD9H4LkYfdy/RXtwDDuFnfhTNEV+k2YHFAjET65oZ
/vFBUz0gOQoiEkoD05SUWi1gEj5p03yyqbGN10Ppk2KOxPLZSm/SJLrTMoNXKCblzo1TLn+6DWIm
S0JYqiEI+vKMPyLpgba7hXYX8I9tRXbQ78okC/WnGvV1uUmzWSsW/TB/D33V7tb73Hvk9L1v58ba
THACcEP2I/9xNpr4zulNz1xgCKEtS5EZDzmsqc9jSA+5QN9+3CQjPgubqQz4TbNv8KeDWn3Ek7CI
Wl0CkTlCSpy2ZzUYdcOX9WQLfuaII6EgQ1JDm1G1oYKGxacZBJF+b7D1yCfaF3pYpGG6ArVgYsEm
dLzxmNkAxlu4Hr3MRRKXeELnsUfRI/FSmvcAqllvgm15XZTwnKFF+XKvxT0Z4EQ6NSJH35ELZ4k/
3ks9IJnKh4wV44uOrAtVz2CdzxrfrlfrZCJr/NypTwSnQO6xoSw/u6Lhl7WVHm1pgdEON6kET33v
rUtTlJ/rMvYfj0s40oBQTOhyXxVqs8dqkfoKAjTIjik51meOFa5sNqhlhET6G9VXe0RKgYlUkbNc
lqnLgukcUAxprtTkj1uiw/5pa0cTkzeFHR9bVUciEVU/KkKVVRJc251NcoPT5KNGSqjhchsTrMfE
BqiEOmxOu6BeMxsuUtOhNfQLYB28jk4e9wONUyFAyX7QdRaYJkFuNUnP/EBDFA+90fLWZLGoyyLy
Qse28K4HxGquZyxbKZYe21NFKcBSpKg8usvOabDKiI+VAg3CF+cp+JmVTpFrR/aEynoKLswC67aS
Q6jV+BwkvK+ETTps5mbqwrXHpqDIUWPBscBFe7zPjGII77EqKN8FyNAD5kE3W07sZYU03rt5Aogj
Eym/x7Qh9iaJsmBrwUroui8eEArvmMHMVFk7qICFgQfq50T3qx1y+cEWczuQPQo3YScp+A43hMX6
oaEsZu7GjiNSzrwwwsysKIRE+VCpoYkHX5/n8hAUDjgamWdAhDI/jraxPkfbzjRI6vqBul0aqVIq
8vj1GjIJa8qnbogXJp6A1bJuAHfpNBhBiORCPNChBi5jTcO0SupMAq3XC9aLwBEEQBqrdACnby8y
uxI3kQLRZJngeeKsBHzRe2rlOAI18oMZ1/x6I/CblyBBHCYKLVY3rNoHqdZeHVkivjJBqu864egY
nao1bxomP6S3vPPSoMIt+Zq2uOminsIYoA3eU1fXSD+Iqr3rK4uygx41nG91g15UGkq1Hr2JjBdQ
LsAiqdpDP440kHNRtqIuylICR1t3+9htKm1R9eZQr0uhiVvTZnchzoRtbjcwvbhmbI47DlNV83HI
qSAsx8qqw83xZKUPTJFjCN3qUUQyzx8REZ+SJ+sIDUtNdUoJJNe2Zthaz57qHMddld2JsDPAyuQv
eTh6+xrdSRZ/pavL2Q84gfH+oREyWxxkKfFDh3MS2kGLMQxzEb43pnDacfzIbFiJoCOEWARFXggg
dLN3leUNRomG448gvJrIS+/mOP0W61HqIOnRahhTZwm1vNbK+ESYiJDhdyNnLXuyXoUcMQV1X8OK
l7Kq7Zcizx6LQNQHz0drALNRF2TK0pb1A4KAewzimN3GztMHYIDlFXeMeytwOPTZu73cULACuydE
ewOCleZ1lwbL3g3Cj5FToQZDIfFL1RqUWIvqutE9a1mjMqs7MXtg0WUi0wakKic67V155cRenfkK
X4jRr4fud9VtEPuoNprteLel2S9QB7v3DVKcp8lOS03BrDLb3wtRZJyqpBUSFsNqhtVnrEq9pFCG
LHu+VFqN6ItXZrwsCyPbCVHhsRuZpbvUzETi02ggJU2Nc6N343Cw4jBJMBgeJlyO8zKcNpMNEwJT
XwpFmC13Fp4pToi1vTTn9+7YOocm9rjmIozVo1ErMWYaxEcT/uA7Tbfz99GcuAfH8Fm9AqidHbrF
OkDTLFzoyLsu4sTpruqx19/hSKvLRYMNxXNqFvHHyck+UqepUswwG/OuSlAh0dpmcJfmXHsbt5f9
92aqcfdxsQVqBlzuZxbZurIwgHXrqd5MWuzt9B4brGlsszXmXFhLmZirLDoqie/cOozxTdQ7+4WK
Ub5BaRIH6BShuCAaPsKCLDdJ5NSIXA5fen8Ewxg7X4NqnO5Da8pXIq2MjVQia8b/Y++8ditHsjX9
RCzQG2AwFyS3l3cp5Q0hpaE3EWTQPf35qKzurqru0z0DzFwMMBdZqMyUlNxBMmKtf/1mcOR9r7Os
btC4O2eu52+Fgp1ZeEloTH1/7efZel/j40Jeiar38K3sQxKM3lUX5ET8iv5JBApkR7pURru+Fu01
OBtbFOA1PN+s26XUDWdVS+Ns9mTzOtgOn8pA2VetteoRi9bsRvrZx9nFFX4Wwt9pARSwgh0r5Akp
72xRQO/yz9paGrccAgsl39jsgVrdUyWt5T5tSe1urOZoaiiN/e2EsJZujOc0UEen5IZBldDe+mQW
cdHJ4HotnHtiFMwYCpT+QPaxf9WiLHs2iYO6QkKB8anm4xERTtSuH8OI/U2ckHV1HmZCCwoGRK8F
5TvlnaJv5fk2yydTJv7RmyztRneFDqhqeHHp23vCZ5c9jMP6NEF5eNfK+nXWRFmFhldtFFfZ7zWP
xyYEQ9U3KYY6YL2fkXNdiojNP41Xp+IgSrPhNDbO9w7AcGcOBgy4Tq+23co4LYW03kl760SctP38
ChUQKowmqQRzvYmXUi93g7Ddp0Swo7DzS/zsWiOHZ2d6R72frUNN/GTcE23OTauM6SpTRF2FnaUg
lbGR+JK1Gxz9AU5whYO9U8mFWlwQ/v6AGzB+X0ZR29XRW/sx/c7mn+6zwhQxw8kuTrSx6QjySOD3
kWWQHHDOI/l8wfMFkbeaXrSyN32OPQauIf4CWSy7gQ4kEzvPle01ziJ5nFvD9NKhazqt7oIVHkrz
PV6r605lOKgHhZfvXbPSn6d09nnEQd9t7Zw7W+HHRgpP7RtUrPQqFfVNNg79Fy0L1KWWPhlADcxB
qoHHWpn6azD1riSrK0iGcynEkn/BzVnpp7p0g+GsCWM11ZFdK9hbgaXEtCsg3I9hSuOW3CYDhPKo
G7H8m5289d8SUbGpJwUe6gvb96IHCRRHuVoHryhapMVmZWt6mPaaPhFF5+jKevOzmlMXhiTRY37u
WxgRTolTX4Qu+fOypeSKdacGKh6lCdnVUdSg2Sfvo5l6ChEX6FdhFNlVy1k31vlhMScDgyq4SrWY
KMuJgej+w0Twr0MzWmcsMX1zYw15tNHb3/8BGVNZUuXdkBdHwskAyeu2hQW62qvqX+1lZRJuY7Av
meM4kHvCqeTw/QPk8C+guX8S43AFiCS2Hh57DK7iL8PVKXNJLTCH9OjMgZ+GSdOneawCI8HMXuuz
lGIz6Q65lWcpaeo44+86t09u0mbAtUlXxo3dllSV//6q/sWyAHdaDPPwrv5n9WpjqaTNCpu0E43S
T8yc/jvsDqlJR5rjaMhNKh9F8G4Wa2Pavf37f/2vHI9tMTYDj+0XJTi0kj/flWbxSpxzV9Zkga5z
LAyxdJw4wq8Lbki2OBpV9ORbT6WXaCdjK79/iUJGW3Tmre0SCsOQDiA/Ow5bB92JtCl+fjKtp2bj
RP+HCzb/DLBywcSe8gt6D3DwJ7z8x8doDNJcs7A6PTbJSMQWdsKEMWZu2VE0OQHxBSRvEe4y9+K9
tsvlQQxgFZ+iBlJ05UPdiP9ADvgnNSUqdmogm7m9DcWQY/jPS6g5QlsVdQO67y1B2dWY1Q1AUi89
EE9PfNrW/k4mNBh0QNapG+kvmolZFp4WHMlR33dbD8bK/vulsjYw6o9j6u3CoAXCUvLx2vmUHv1x
qbxR77ADF9mxc1Mq1LSl91JIHCbpEe6ZW33z2GWVbxMCT9kaz/BLy/Nom+ODskdC2LJxCl50faFb
/iWZMAba2E/eJGpxyvc87am5E/QDIUwh46kJdN5srU5AS0pPMi5aAAa//2pK8xpGv1o3FKBZOogK
SQ5BZCzIidrqOOJ14XAQO+ETxeZAdV7/w33a5hh/XQ6cITHlBTeAr/VXTlpmaCJHUqQdCH5nDzTb
lSmgr7ZWp5m5ejZ+NEemP2qPjbkCnsx1xmUtuVof58BltVJrI/Y4K4GeRWXzvywW/529CpHIJzxk
md12s/HXnyF7K4bubQoCRlpih3YnHSFt/SL2M6QEvHHLZeQJoSH4NRv4/0j0f0Ki8eLk/fvvkejr
vGl+9O3wZxD613f9TegX/MY5wXgKOZ+1Ic7/AKED7zeGVJBt/U8tHyjw30FoO/gNDySLIw5OM9RD
j43+b0I/67ctesEJtmQJhwyG/z2hHwOePz/JmHJD4sRRcHNVYGz26TD/h6PUIuO8xttEvzS61mZC
RTzvWjwbTYK7tTF3u9K2BupFaySHlSB4g8SPbrAIIqk8cqzWvEEntfTX85LYQRsKwiW/zGtl2y9G
ADsonnrjI/XN9LmeGb/kqet8GW17uCb7Zbhb0RQn+7wtaL1afImv04m/JJ5pDrqDRot1lEPR0PTN
67GeCW2Vg/WhTXayXFBTzT4oizlcjUVgN89WmSjvqiebjnq4cidVh3ZtbRG2m/jQ7Ge0Xa1O7YYk
fulxdC37JbakbkWZZ6k37MMmtFJqrLXr0sqdjcuC/c++5N4+op6v3cgym7ZEwZ3kz0a2kLKBfot4
sbxAHmC7Tv8d/wLx6NrKPPXekB3MuSAtNVh25JuyNesiZ49ClnJg0PW0lFZ559L5FEe+xLpeQA7r
eJitnMBHC/MhaROuMhja+1wSMOzrRT2dYDtAdGgCa8fUK5jpokkmgmgvnN0KTfLB0CvnegzAgYxB
ecZJBYGAtboGgKy17z12npM8yYGN6SSTwdLiou+c6lL1NswCwsKKV5CiDFcm04tKXHVYg24MBek5
oPBtRSXjsZaqJjECZk6CtnFZpsughpQuOe2ynZe764NoUjvXaSJQF5WGi/GNhO1sDhMC/GltSLNf
RhrMRBR7f0mSo93W5mu3WksdrswVn4KKFiUc0snLj9SrfvWC0ZpqnlPcvDx9p+CIzNqOQJoAbH6r
XPX+lKVOgxN4UTm58Z72q0y5c6TNObj87OreBkbq7BsyJqfdrCcc6oTdn9BekBWVuLsAuWJUlu1U
RLkj09BuRU0hEAyo5xlVhJuVN7lKjjntKnKWMNL2GQVo3lM5O3HtmKdUyWtny8Jbp5XjsL2xxSqw
NSKybSZZ2yubfQOz6lnTsvsZmyTqC64wXWdggHF5M/SJSFYvT/bJuDwCTPaE+GKXs7qiuBK1pp86
xy73QyLMc4DCPiyhY+16DaMbwMT8bEOF3k9+m1+0allPuuDVNN3KfCZg9Gsz+HYkjNQLycPVIpvw
on3beMNwxiCoOMEq+pBUEGdJKPQFA30Vr2uNC3y3HCgdox5wbm+vHeujiTjfJj6p0ALwXaPI6LOy
H84qXr0Z1WCAegYIRV9DxjClH+EFOMWBWtIrcpww58mxThJ4Ug65RixpmxshMpkksiUjX66+uAA4
AsQmCFVOCJTVj67qltgnGm3v8bIdCVaMSw+CR5Ouw7EV4tRMzqOwqgcina9WI4FXpfQtA/opd8lD
0/vg7KXTQx/kJ4h2Zuzryy4tWP0UN3V/tJ97IQ7+wlSFcKYwcNS8l11FvGyy4oyQ2C+uheyUYKw+
NurqR2XrErRnIpyXIL7HXMP8BlwrCga3DwWyyHnJ/Wu7o5YsagI4dHDOEEMh+54gWMRZswRnCsaJ
Z6vDi4P74R7g7fTR1h4efVl9Wz00/ZDUgjOBjjjESxRfOKIXN1kwFEcFLzjmrTDu00zcM5LbaT4f
am2bm9m3i/dq281KlXhd6Be9duk6037ITeGe227ImKsUUHKw8HnzRPZKWjp0HHP+mQ21cUy9Hopd
LkDpjc1qDeHdWS25tevZ1u8HIgHDdHWDU1mArrnyHhmnvmeb8C9toU0eUL07fGFfUcwuvWSklx+K
m8IkeVYM5XDQuVF7vRUKRZaTPVjzHFzLWUedqw2k3BJ8mJoEswfqdpnrPblYxA4XnYdJdP8AsMju
kmVhovRiX1ilxeW19ntm5zellXE6CGzsSwPX82JgRli6e7Nek0favutOEzKaSRt8Rpb97KQB+hJt
fO/X4NVNzZOpHJfnWHUYvlVzmJnTHiPAU+sWB7D/hFUU9o1ppOIw+fJbQ1jbzpFrf9QH86nD85kH
uESJA5wxXhwx6TeZYT2ooLuq+uzFLYl7NKt1p+ONFLLT7lwt+MqUCQDAdqJy20s7zb/ze+vQ58X8
MHPriPMdMXdkG/W/lklqvFbkvsTS8njVNJthhDdee8u4I8vxDLtz2DujMC/SLXwA7I5IaNxFs6hc
Kv9QzWo9Ze1wxGflPOZJeRgqPY9SiAtI7bQ9h1kVrUnghf5kB9AabWV/Izd0YMPGQftmWXX7Pqtt
ujZPiutK5RozrZFE6cLJPrqZ8d1kqqs5F5wJU/Vs2CONVHsdjCsHaxEEO1MOjyM8fpF79bdxbjDg
X14Lr6x2I58H4WtbRjT6OYixdUIsbeztLCGnICV1+WYmb3MEoRddrGARXpzcSYEqrSXsVWq9Ja3q
mKgZJGdqiAu7nV+yM42MKu5SbeyJOZWZGw2ca12ODdnSQvWAVNTtG9WpK5NJHCplE/Kd0vMwsbTn
TJu243lK49YNQOScGyA08wWxcXOrp91IOMJS2Sm0lLVQD02h+aegL9fzPFrP9qx3H7gIEjSa1Gh7
96RVW1vy9DaPt+12YTJKQttuHIJvtTbeGZmXR4M9DQ+909xNjaZBgCQfj+HabTkDAklL7hUY5Vms
7he/x6hpzknG1hBvQ7wfY7OpxFe2V/s4GUvyXqyG3KHjJ58ZC+9d0Y7Zwa1cJrfkh0Z1afNh+/Et
SHEra3RfuyaXr3zpgmEKGeP4P12cdmOFDDV0Mqt6h8izPHqTxsRT+W9W6XRR7dfei0emaqwlrh7R
ohZPTdro6IEh/wegi6FlzW0829tLxA0rmKRZ5V6g3+S95vJSGHi7uvjeyfJj0TXvIQia8YvVj+Rn
quym0ksnXjCIQmvNABgsCvdRSJ3SDjtdVpd+XdtjoZRNjdCk14ZZHYcyAYKnv9sBoLUPiHsF2YN+
pu4JJPSPq+eKL9oaHMm7mp/GHkMeUriDPALwza+aYfguSv8bu3O1F1huxHAQ1XNeGBe3sQJm/nKJ
HUwKdgk60+sCcmg8kNIdZY4JfVhrCxOlMDaQGIyLq8LomTsO/XJV21NwnFpjjr1MfKtSPPzVXOXG
XdeNxiMbZM/wSllkobvDlFUHu0nRBQMvcHj1WvMmkN5dUndx9tAa8hd9AnOOWp/pMCHBi/VYZ5bx
ASHY/SAflWTudYsTTzIwZGQfpCmz5ib+6Wj1fcrjejx7atXAOfW4sczbhEbF4r1tpCJvGKlpTeUR
ZX4+phmWWga8+otE47sv6zF9JBYWLvY1hVZUN+OLDNaTa07fkWG5h94QH4EdkEWM5mun8BxCYN0y
W5idIOSgPHDnmJLYhBDDxoyrti1CRvhfx8GG0rV2ikTdxILE1SahTARnYNkeGTx1TL8YjuDVUB2t
wbTDTBbjudEnZknWTZEVFlJ38pLgrviXPKuxwhjQTJVegFVCtq9oix/wMbIPuvGhqoyiCU0vkTHJ
M8zpOmQYAUJsWzFDYxxKHRn6ZEmdpbs0O2Yox7Xh2avlTCeN1XbUamDJuT3GaOQFW0ruhPCNRkAt
MgrXMvs6BeSIUOTvdZ9lroPueWYKx1Q7QN0OhYNgmSXGpxojiJnykNEbKcIpHXyELvbUtvZDgED6
4KbWt6pRzyjDnVvNXe+Hml6Fgcmyn/HyiGQ3xJ0NEm11jrzWGATt5aqZLwjHiOSs6vp5HsgfhY/P
ccfUBIEVAb1WC7iQIQoMzaKFHV6vz7XoUPXjNRDlbZJ/L6URG7NHODoGJLu5csNFx+7Unf3kmfnt
lciUfSPtYIiUaH5SAPdhmfU7puxtlGmlyS0dsevoM2zGVP0s7YJcTFule2E3wc7Gm5HC2yfUTSuq
6zJlg1mmst4HuiNuXD/50HuJayapN4dsKud7sWDnEfSuETFLo/IxuuBW74qbZl7Ujam3Ud0SIbz2
cuP96suNWQRnDRN7vLSZynjjiIg08KYrlIvfW3qOytDeTH99By8/eEavrmh1FxajRB2+nhK/HHer
pkFH+Kn5gqmC2+tXRl90R1HKO2J1Ls2csUVmAjrBmOtMGmlxMYSwDtYwHszWMWBcFxcfwTC1gn7W
S//Z8TKsvvL1ffbUt0SlH21b8vy01r0arr02eW7HlZj6uUm/appJpoJdnYZ8XaPU8q6gXr36XRvL
IGgPJQdkSPB9d5MkZkFOpm5c2XZ3X2CYG2l9oUeDInY8LP1UvymTdqJE0+6UK0Y/LOt55VgoEj4u
p4FAPttlexw/+5PkCf66yOyHVU48I8m0hJnFtIz5U4UPaObUb1VbYDib50aNqbqJm+PcWhVFXiu9
2Mxkcz8N5nActZkhfeGWDKm0VEadKfUsasuhe2MEAJEAAj+NTieeJ8UkZRyz8URlXZ4CwtsPdtDY
+25Z08vEaHFPoOTTIldcgdrgNvBVcdfkmvHTyXt1WbPcPXcW2Z1mtZRn1SbL3mFa9mQ3C3aA0nyn
jy+uy8amyU/123VNx2js2/TKgnUewXdzrpE92DsmSPPBamdIGQQM70fP1vYDypxY5mD4jO4PY2PZ
cYr3RVgTmUso+LCFry4aEi2S0mwCMdyusHZmViW3LlY3mIwtH36NlKQ2PYxnKlaMwva6UXhpAt2d
cBnGemMab7CQoLToM8xUyuBroOt5LHwP75I6g+7SOQ2lkFzjqeTH98EUKd6dFF4Xj2s97TE1wx6W
bHZ0QMU+a/XqRO148uoGt6GqHvebSdmOHZ2A6NppdhC5DgXmwTRU/oMqmKPSDoO6WHPxNpYBcb+J
rZfXHNecRBMdw83SBxc8FP2ww+E5NhPPCQn1iTRofGFrmOLiLb0eutDujn1JOraEeYSxba9fhlIM
5761fooVlJaBDKO67NVc8xsYIMluXtP6rpDcxnYLbA5Kc2dU1RRpOCPACcqHuMST6DLZxV1uYtBR
tvV16novrR/0B2psgesoj38/z/vG0A/Ee41k7zr0M/gX71WJKkbzFcYv+fBjbTvcMIbrBQ1KKJcE
lYaFrw3B1jAMm6jW6iachoyPVwHZWH2EPw67sqMnR7wK8TQqO4fCZTlPvKmR2kwTdTWwRzJGI1Vk
/Bi94iP3HCz7xd2MexDUpcWMaSMvbNEvGAA2e1vNO9otnmSUKtEw9lPI26DfkCNkHny4A26wcvCi
W4D0YTzAszv5hdqto1tGQhhNQLOzNl+ErQGdTNPk7010EuydD3BAFz7ROOxKd6L78qcolbSEA0M9
KEChAhWIjSSfzhnc99Cxm49maIP7ItW4kb5zEJOAFzNb67Nv2HfeCot67gwztnp9P/S4utukfGNe
2Dpa7FbeEtLkFE9g8D98Q9z0q3kpffcdGjnKjvfBqA/wTn7KcSGT3c+XHfEXRdTXQSyKJjKKrohX
Mf7sBny/K638mgkt24lNvtJ3WlSaTOCr1QcvWYsgjZsGPCAzVkqXIsGus7iTGRt01CvpzljV2N5t
rUbzrFHXd1jDEAczjTTmo1gkX8RJjmlTjYdJJ3ZNPzfQWAYvnIR76WrjInUngi8L/3IuK7UHyUFF
XikCy1fDY1BvLEJdoYokiLE3K4geri1PeSUQ8bCrDSH6N+nUlMciw5eGqnx40qB49fvax7FkL7Vy
kpGFTKyF0L7wFtbCVPm+YAYlzBC27OIkHbiD0hb9SmHj9tGXs1cOV4kR9KAW4ScQ/X8asz/8aDfL
uv5/bD/4G8UF+1w2/M8//7b/9fv0R7s53f3pN7tmyIflXv2Qy8MPeDt8Kz/o96/8X/3L3xnc/xGN
R2fx79H4Hoxc5n9ihPNe8k3/AONhDwUYg22Oe9Cxf9eSBM5vHk6hv2zz/i4j0X9z6QfdDRvHV4Rn
+u8YPBxxfEZMHcqZoRM5gu/03z7376NjluzXOvyLUTK5W3+F4DGf2ET4VOSwwJ2/+kNIwuCEgm10
Xh2dKrOqUnccQhvTKF5A1x7f9LT2MOJy2oecZLCbDTUPmarqRtQEqtgZ8C4ei6Fcl5005/IWog/c
HVfDaSiAlzMHuXUeGmUANeaQNhwffXnYJoHNIYCB2n7JnOwyVlN7paeMC8LWrK66TJZ3Xmv5h1oP
skPiJd7BLitq97TWCO5WpXtY80yeGA+416rftlpyDjVckdBvwm3yzctSme6XXJmtirzaLJhtEdpq
ZWo8FNpWPjRt8oB/tz2FOZbEJ6V/lOXavoMPEHFYWokVgrMOVJGQQCdmAntItO7tlMw+wko3wFcc
krp+ogG2jyX58t8YhIqfXpcHt1bRwEtLavkjnc1EIJjpjLs86xS59pZ8sHt7OkOpgki1lMVSR1Zh
wo5raVUdqHDAjhYNFR5nN6nepJe+W7VvjUtmYGhADrvRVtGclly8jsEsHopp8/3K/PE564bhEVba
TJ+hrfJjM1R7ZWsoA6BgCk/XhTUKphWg5fcb3BbQzIamnktSDYLSo3w35LtALAqB2Z6+YDbL0aKa
6qPKh+EYrPmwN4hc+LbqqrrKdXmrralzLuXQnSXhvpcuqTDedbx+781+b8aS5gP+2KJMqDBmWr7S
/oKssUqKn4ZZ8t7sreqyGF4SSVhyfNA54KQ1EnWFtkk7Fo6eHWaRVE9YpWRfyiHPiHBoOpIml7lt
d4T/FAaIAEJ5wLMtqS7nAQS7ttW1smHNk86jW2VIVkmyz1Ym2lUKWh9NfZPF1WoZSPaCefqZgxRS
P86bm0BTocjsiqy5yzGGC216gqtUtmvsrIuCjOvX190AJd5kFrVEZT0BUAGwcVg5bZe+JN4KrydQ
qf0h5skmUrNzKP4r2qEWv7PNihnxJpUfxZjfGDfYYgX3abJk0eRruy6r6fCXMXalc5NXwfit8azy
pEtwJJjvWhaPvVpo2rP5Ah/I7RE9Ds1z0BbJq1a7qXYGohfFLmg84zuAYK/CTJ/Uw7jCi96NS2m8
DUGVUNlBXLw3VCO+SnS+UdBNxnsJ6kPdugzLQ4/Nln+0qdB7xuEBITMmDKigtmZyz4csy0OVGNaL
NerZRUCG/KDqJ93AQBOZRp5cSSNLG/9r4enedenMi35CLxw8rcCVgHhMnRiOAVpWMVz4Fp5xU7+j
ag2emQF8aPrUxW4nrWtDucsPp5PMunr4k80u8ZPmtUipM6B0FxyvgGPybfDo82CUFR0Jwu0Qg3Ax
fBvIervKzJnGdZD3DLuh94uc95mjGBI0QQw7H8l1RN3sYn25RYDZXR7bQOG7lSSlc9ka3tnRe0Rb
Vga+KYG4D61SbGtgIl6kBeQYjZWdP5ij5hzaXC/nWAuGxN7ZntTfTAzjGYuxo46m3i1R0NR5cfCG
rjqliyVuQMWQduPcC/vLz20W1quLL2VeiIXSDcibHS1RpySdwZ99beq+jt6Cg5aNh8JR6HhOYRCx
9Lc2RMNvreOB+vdGMd4tYuExSANwmQJqPbwS2x7JrsrEV3daph+iyqa3xW6Ma6vPk3o3TL2/EJGy
yCQKEkvcZkuQlLFvwk11s4nIExMqbmTo3WNa9l1MUskE4ivxT8dLLXYb72x3yxCPxBPcBxlKxBFa
8qko2TZbwxaHWa+f0sZRh15OaOex3QDAkNilYcm3NEwvRneHD9L6fbVGMllGwxVY/qsa4DqDz4Yp
THELqaEa1YWMShdJni2nLv+yavARjguChFJ/9ZcSwBu0xjKG4VUxEi5ukznRQjMo3FujgM6+GpV8
cOtKf4CumN6xLc4YIZXraUynF4rV5kFgnfGgjD4xQz1H1zBhDPVqIfsGLfIaylrk9C9+427tAL7h
D37eNXe6mus7DGHFvk9rB5ZTaeNUwFSFRhsslEEb2zZHHhyMJb+BvqZAJT1onlZf1zdFoHO5bknE
R1/RifWYEPCqByBPhuzdK9ww3VvmdOa14zQJrdw6JI+2L91TkZfTEwWdj2B9pES2Vm25bbRU1YdB
Ey0+A0tyE7Rd98joyTulfPBvIPTraVqkc8BgV+3nRKxfS9zuSQOD+UNIdgV9017AVRjg7sRAeFkJ
CDTGKjfWizms3inLyQ6rp+JOVAoHQ2Fat0nLBJdNtkwepjXZxhcm05U2bSOSjjzeNdXepZhUHrb1
fJLtbFwFxUr2ONLGQyGkdotQYaSrNSdm7MGafU8GvDyhKQMQSDHj6+vow3JeGE/dIzuYDsESBKcR
DcuLTOBVjwbaH94n9KK4c0hQKo+BQj+l8FXJr9ZjpvgZLa0ViPvJ0mtmqYUVRNhnGjsINPqxEJV9
S7uZXK/Ibk49ByPSE2ys0bt901v4lEZvmW1I1JB4zcH1vupTUp76VusOmKdoPhMNthoev4xD2q4s
ZyNZevt8LMo7RiLT187zprgkn+XNbHMf+nzDm5dtmyaiBzM/rCS7rjspTbN9bJbgFQvTTcmQIc3D
LlAoI9Ib38yYMEzBW64l5SNOIr24c6HX90fLw4A1XF23dPBKNYR+ZbqAOqDIRqMLfGazvNsG96x8
a67LoxRpTLilv+ytzPX2SIe8KMPzMomKdLpH5cIwdEAcWB/VoGWvTmc5+bvp8opHi1nqzk5OjLjB
592tF7k2jHkeGXimZa6rM4+sKRkPjQh4iBFK1jdq3/kL89vmWzHO5ksAOeAJfnt3RuX2JBpv2dWW
qE+e6EmrUyO+D+384FbrGxvgTzvP3ovBffPUpD7gdVFB2BLCRu+oN49AqKPr+dWdMKrdZNfaFTcH
vZTsEKjhbvHTWp2xCYdOQMWagOWxeVR5dZTtMtxbzlQuEZg++FQnmU48+a6SO/RJ6322Uu8wiJqc
Wvu/0xxh4y3bvv05/Lkd+izt/9Er/T/UQhH5u5lT//eEJngUOEbnf+Iz/f5N/xDVmlBZyDnAh40k
nK0r+r2L8q3fXBIgvM8Y142aRJvzuyTfggXFYAHdvY7bDBwjPM1/5zNtelvYjj7NFONKc9Pb/qV3
+ne9lPdPBEp8xrC6JGZq41yh8/8LL9cf4fW3S2ocfX9p0I+MBAPJTVOyNou4yidrNyM3WRpiiajB
0aDoqkvJ/EKXAlVX3VgtU7NgU63ge2EkWGQ7/h3HTseJi76lbTbbG7jBJ5EMTwlyB3KHlHjXra6U
OTCiTJ8pB5qXT//urp4QtI2mJr87m2l3m6XBlb3MzjubwkYKNDEitjqXL4LRi4zRbbUfwALzc2m1
9fxjM/T0inNOt3KTtd5Ocqj56VxcMNfo/IM7Js3TZNnpUISpBlCvBlyNAGhbDXDCYYqyZs246zYL
Xk+Amfd1LuwYN8b5xpBzFUu6lq8V7ZZ56YfRZ1la0zwamNVcMYNTEU0eL7tuWoSP+eyPezY2yqS+
/LDrtbmkm5MwcWx27CBlfZVF3+wcI7FjDct7pJ3W9GJuBkEIY430ZPcIB9uu7tiPV7J7502WrM+j
9jb0Fdxp8L3nTMdclwoM+o9YR+G9dH0+DpHnznCYV7m5Ks9FwkmffPoXe6s9mLfg9DC+NQf1oRQ4
najO3hS21YSOLLX9K0zejKdftsW/TISRDhpPQemg6/zkqv/y4KqAE9ERWpU+hnITUPaWBVTlDT1y
TavDG3PnOyOwmp9RSUaaFOjhPs2oDFmhUPv8319uQEwMJYbsquHrlk8vc8daSlQsm3DOpPOqI8x0
UBrb/uavqVz/ahjtrTvKUsizn7roX37gzYBy11Aa6g/pb0T/YBNDEg+5qX03T1BwSry35iFAHLjJ
y7oZFdDBHnyZ0z336yVoFq7501LQxJcZgxe4PJuwmUUxadQ4ZzbrHZznFi5gwqoFp6K0gEtcjwnC
5E+/pTQBWoupUK0i9qGo2rHvtZjiJKAGGGIPiZ6ehm7zZEzbYviO2ECL8nLl9zbTKES6rYCiXBUF
/FhGaiPME/fT7NP2G2jdUAn4In8d6L0h9fJmyGnmTz49kT6FlPOccVvWntGCS8kV2RqiLwghpn7H
7NK9+vwXoS5BJB41tKmoSng2xWiyvsXmyz7JEgkDvAuaP3sy8a+R0rDf9WXTCNop5l7u5hwrcMqH
8ObMOHfnhWPff8o8S0tk7Qkyv+x3iauQyQpzE4OnVsXHWmofA7Wkcr9ArVq0l8+rJNdNpUfccUg6
xH6Li3U6FwY3rhrGTSBhqYRV2aOr7N0J+QTjVmyVhglGxB4jpy0A4FPg6G/ktpthCXB4d1H2LhJS
002wbHTnX5pkMMv8QFfHAxHgzXn45dgEJ4ZGBYRo2W/KjJ/ruumUC1fj32qYnbdh6mh+TTuFldXF
MyBnwkkqZzCacpj+i73zWm4cS7P1q5wXQMfewIa7JUiKToayqbxBqFKZ8N7j6ecDq2omparJij5x
rk50dF9UGwkiCPObtb61bl19JsfGGu7FYpbvybx7NbjSDE8UnUQPR8Mo6WtQurRO5xWlSQdj6hpb
0UZHx91leYABGrnijSVs/xhTLz4DuLLCNWJZeR+HU8u+vG7KV3AEjb+1Y318QB1hXLHcyrZMBnRP
9IGJcaptvsW0+lB9eOk8p246PjgW82xbr7mw9XogNApnqXayhNL4dFlSGKu5gFrrtUOdsmJ2Adh6
nLJ+3pFcYyOZcO1vVRnjDZd54SwLggHZuc5aYx8EsdozhuD8TgsIt7ZtniBdVfQcMBtuB2nSXvaB
HmCyM1A1VgxwV1mtSqQXkXFVpA7h5TVvjHMuy/yeyC0rRyWUxsXKTkIUecVsb7Whnr4rOzMOft1G
u7h35Htq2vOzE3SjvYW6i+yP6c13gxnGY2ea0x4nQraZ4hQqeaQ9YQ+oyUBTzTqvEuS5qYurGtwZ
JjsYVyc55iw/3TFnLZ0xlw/E/B1rJpI8Y0ibo2MO9iKXtyeFgtc3XhmCNceWNRAmMH3Rjc51co2u
0UQBMaCHRJGnW6AwZ3BQQQVirc6+096HajM7dZ+C1q7wxbejc5MO2j2OTX3cYCIwai9x+kaeUrwu
1XlWRrjvhXtFwzluZ4yJ66ZKyuuhywuwK51/l/c1T5OJuUKkld29zOn+gkEGXus2c3DVd5FxKpNc
6E9+aRTP6Cfqh3RQdyEqKHxHi1w+aOS9D0roAYVjuEo74Bq3FTEnO4C45QbzofgS6MN4VL7zOAcM
KJld6lfFaBb1FXCzwuX+YP636+sRwpkx7NDLsTUo9bumCQpgEWVoblIRCtznc+pNftWKcxMyDBtB
/25S4qWW5qZGTdaTe0b2tMjFOvTD4atfjlmKvroz463Iui7bTVWawmSUCkWUURWeM4r2EfSF8xrB
pAR7FrF17GLVYb/Wyn1vGVzVYAW+jrzej0PadTetLr7Cnauuy2aeaHSHsbQ8O/fbU2PN8bpXrv4w
uYB3pjGWZ+S47Y9ejfXXCepY9Ta2Iu3PkVX72JRqVrNBmuR4pusv+jT75zCU/pq+niWkI8dT38L7
TxtKGpxyh64xtNu6bq0NBu1gYgCUfU/bYTxVcxRvfHPSz5gX+1cnsvx1QGbhnVu65u3YDUhRkzzM
WEoj3rmxaaau8cDr+TrshHZWSWGubdWh1M1Se9UrazyUTZZ/jbpWeQz5nvyuFIdE1M8tr8QN1j9z
zTb8VerBPh7i5qQRWvhlGAIj455jO0S4giQ+NQyPiICCW8MpGE/a9Y5kcaS0tk7fKGQHS6MoR3Ua
wlbxCR3p6SHZSaz99A7a0KQB5eBSEVF4YrxdsIuWL36s7CVCK1vVeqG8fGgT9mtpupaofXgWlsSP
jcjJAsP1CQVVJEzkFq/wLahjgUNYL42zEyjrzoGD/VAwN+VFn/cFnydsvWQesWu2/XVRJyYy++DJ
EhWhPLUW4TkccTnm6ITcNsseIjRfLDmBEcL7l9F61BERb0oxaquutYggnZowvEOBipPZENOjqOv+
ODWGeEG2xgPKCoprnkA9TT/97LrN3LPRip7cqA78Hjqc8mhkc4WlN2PGPOXNsOmKPApXIVqnQ6fi
7kw2mFjXvrVn/YDFNQmmJ4AiPkHsWfccduEXBO6+h33f8VcBkdJPfYl8yG5GRAdVYxysMiOpSwQQ
HtzQ2YKT4Hto63gAM8ASYvYcu7NwKyehyZ2QtQkDYxOrX4T465iGLgtXIHFX5aAcpG188L4c6wc/
Luxtwww73vA6HHYIY1m8p26ycnyWu2MtcQ8RHrjCAarW8xQ0R6bJygCgM3XHsVYIq3V9NLb8zHht
Z2PoeDbPm3d2NtYPh1neJkosc96h0E2/MWWA5QDccZMupVWZNfUq7ZmfEtOVFV6axdYm0qpyExP1
4Dmd010PywLWxxDsTT0W7IRl0RE/T3+Dfak0nni/JddkQhhh72Uuk664jaCxJiyDumwMrPsUlRbm
ZxJ5Vn0bUxbkg/otkboItq6V59xAglowgeMJVWd8CPp0POVJ02ymjgGcF0O6PTeUAdd6WqK4zScj
+GJnLGfwyMfUWMp9DTpZ3M/+sGDBgnAL7nU6MYkxb6o8RPzpVpW27gqzOyA4ao8jvr8roovGO2m2
zWM4ZAf2zsfSmcc1toXqNmuK5htR7kxv26o+SOLMrurAeaZQG7Z2UzOdr9U57qcU5F+fJOSnjFmQ
HoAQQ++L3Hme0KogP4BAliMry3RMB52BBHMk+hH1vqujHIUTnK4IWuGEGP58Srpay75N/djcae40
37Jjr6NNUEZm95vTlo+IPPIEZXjUKV+/YjdiaHvWTVdVaNj3hUxfSigQ4RHdpe2T3yLe2sEtr0eT
Qi5CJtztMZn6fM/xlCBFjUP0jRcIQQSOwK2HVU3wwl1RQiqA67iqsX2Z5fAyLxwDZdROYN8Felnd
8fbbo8demAc/dfJ/s2ZcYHEfDHzCMNlVysWFJNVf4msDd+gmPaCuteta7QeDTtSMQv1xnqArubX8
J4es+Re8FRRt2MM6cD6hKBWYFPzsGGSWOuF1bArI4rV7akNKdzbl5luitfhPWQp+C1OyvG6C3ulQ
QtQ4mievkVqYwaCLIW5czIGEYav6NqsX2hS6OBZduiRgKQRDwi6DApBcSZ+yDczsuwiE4dLQq3Z+
0K0FQVWN+KGjrqPMRLT8Vpj90D40oL2a7dxKkANeDh1XfcU8g07Wd0YatgBSJrV+sCAxeGI8ZjZ8
piGdmvdFlvEDpmf+YLgBFX1bNfz/8cKWrwIbxngK6I205dkpaLCk5p9nDcLn1oWu2Vw5AcSpif9j
fauKEmBIDTVk3DQkL7xeeuELS+XXX/oy7fj4pUMXU0xqoPXj9/9sU0Tdp/to2oqdOS24LMgMTC86
CRVq/+sDfVphA3fnQPCNKAPwu8Hs/vhlMw5HOE700S4N4cgwnCDRqr2AQLn3FurMQjgLMM2y6uEt
+w/O478eHVgbqcygwheE+mdAdEn0lS1YSCK4KvVHC8nMOsKfSf2Y1rti1Diq1do0ARr5if/kRZfQ
6T6dZGdRAyx6UNsgVvvTZ8c4pvmFXxe7BtZgCZMm6NS1nVQwrOKGtlnJBVDUqwknVrBYOgVaNxq/
PLDTXaBG+Xj5Lv5faz/+vxtvcvodBov/+3jzusjJa/4w3fzjZ/6Ybl54o1AE+Spt8Tvh78/pJkqQ
fwkucwaY0EVtpfM4+xM46iIHEfxPfPVMOa0leeOP6aYCNLi4pm0UJKZp8eT9d6abPD8/XmqCREhC
sPk3z3IiFT5PN0sUdLrPrvrWLtksIKrK6PjAs5ueWeH/3dmEyOVI4oIQzk1kQKnSU80D6xG+Nz4+
oZUdZHrpkQpXjftwrlDDFYSLf5troA5ZHjlqpbJyOhXoX9OXaFbVqWhm8R4bweiuJOOVjppd2tOy
4+2Nq0iziiecZLa+byq37w9I1uvhui6tfBPCgmYrjGITl6CVXJcwoz2q7HZFKX0S3VQyoSqdAKFY
PutrVFxf+04n6Att5V71o5hYVDvyOy8RZFpUJWrrOn6ob/whR/ynrDC6prse9l3a2Tut7up9X2SU
KHWUjzChtCs9BvFT6O7LkMMcCbW0RdrNQ4i/Cg/Hy2iy7UCKj78Eh3XoShjIi5GCEeqQSL+lpElj
hOD2BT0qFwqpjkaw8WYalhnlr4XaeSXmDmWJDrlUxXNz15RDbB0HaZvfOCPTMfmddDov1FMC1BYC
ql0HY7JZ+sRSDdZYXtUO1vkNOJjhuohVGi1kk3RCe5RvsQFlvfQGFYatsYujkUnaSPVX9p19nBER
o8n3YLdKGu4hTLqYDSbpwiRW7WWGJao/gpuKMcOxUCT84IIMt+1yXTLff+2BZN43kNHuELBr4zui
hTL+4eJl+EH+rz4YN3remJl8AO8kt+yzFrY7VHH7S0nryYg2c/vTECTJwcJUw4mqE59c47SL9xHq
XmNTp8kZ3UC9EVClMCkkw20zUZqJKIq5LJE3ryceiCQ1SuLm4wTiEZOK7RxFCSOt8JYZHvgDq1MR
mv1UX0duHeZeWrXBwXFQHVA5cbY9PXb8HV02usjUmMw9seL1lvVR81boZfpNbytpbN2ksVAjV+gL
W8d3EOG3cY2TsHHloYH2slIGJWaMREDuVN59haPB5HkulEm9GKP7L1QZfA1qJY6MiLItdmTtqjcU
dlYOd51aRnklZzmec2bHi5qdpbmSvo0Q0Bm6VaKL5Lg4yRCD6g168MTK9/0gUJm0fsy+t03VCXz9
fGDJjJoTMu466Vi8MXLdOgJrFNSsGytEeLXulHXibU9+5Jj4X1l5ulsyIunVYkNtkirJD6DUyiew
+jdmbpvn5cq+9WUj1giesL5WEiYRehl2kq3n4CjYOhHabc5AKX4UchK3hZkEX6iNCSSrFBl2zK92
TYrscoqs4CqO++SKQCN/hTmredeHBESmVbsPATjIFcse/eQk9vOsi9vciDEWYxk6MQEyT6y/ERXF
zfBiVpD0oFqNAwYyQ3/NTCh6q460S2Y4qTDuLV11jOca44dmw6gBtduF22SO231Hn0Ul4OK89kk6
0rqpcldJb6mH0hggV2GRK74pZwoesZ8EYlUktfkbforoKscwzO8otT2Zh0TukdvKlL5PgSVhtVp4
rJ4Tx8wuesCNRh44u9G0fJClOYr6zkJ4DSNMcqF3bXSUbtg9tsjkvJTz80iLSQccY0PSp5MLUNAz
E9/daXZYOtCLK/vg0La7DE1T53208vDOTZ1o1/tF/o5+z12nggHWqgRIbm2mQkFnEnLvW/F9Czdo
j/9+XCdc3Q9SY4nCnGfS8a4Zvje0qHkFMiz2SgxWaECjm5hAmVXRCeNrkQbDKoOvtB4HqeI1iWLm
q+kM7tqQ5XxfIA70lF0PL9g68pVpxMXSByLk6u3xmzayPgJl2f4IsAp4iVnNmyING+IVdOOLjqX2
dpao7frRme+m3Cy2MsXVryMNP/raIB5s4EOJ17B7qrZF0QSbpqjEmwPtb63GrriPYT/T9w4hJnyy
AFZKtsEP9OJil/e5/WogeNDWM5fWZuaR44Xt1FsrtnbDOi948jsDqi6bnd+1Xs2Bxx1pbBV4kqeg
csujM5jhoXDr8q6SSMYhaKJzmdxwYhTKsMXEZxkzyPfDdSMmIFyhxEHjj4xopOz1/VxPU+cRR/A9
y/DByrFwEenoxTXG1NjT4OKdSDUdzqmtbQgxd6/ZNphQD6co9PeGpSXXDJWqNcr5+Gva9PBfAXJe
26WDwXuQDXYuK3TvlTuihHTacV+MfqSQZarB68NI3NZ9mbxkblG9BE5e32Eo8J/LxI+O3UjIYjg4
85Os1bQJRRFfTQiMNz58zhUsOXZo4BNxyzC1Fe0+T+ee4tvunhRE5GkVqSZfaxGGA8tUBcqfUNxV
jY1Q3ka+dcgHDZVnlgzT0UQamXgRXQTxtMrgPLbDFzXiDDD70LrCqouPH/ftfJCRtL7p/H7NK/w8
ugta5B5WLNyXaTabnVAzL3onR7e4aoIGeBYzk5MdleWjb/cMmDXWEwmOa3RYa9iCJwbuTIJLBef4
P8XxRYT9T/Jp4oB+WRzffP+tfmuSj9Xx7z/0R3WMTBqok1I/J5P/sfu/FM4mNbPlgCZZoCT/XRwb
FMcAshy0ARhpLuCgP4tj8e8Uw9jkPxXDDgxHUwLg563Flao+rfpTo9NQWIX9icGk24dIhmv0BQl8
xyqe8hP5wWoqsz3xceF3HoDItJJFsWUu2q1mUXGlmYOgK+fPv64XlZdeo/caL9KvdlGB6RdBmG7U
eKXnqPuiFr1YfZGO9YuKzG2d6EZflGXJRWRGeI0OQDRsPIzixk27qNHIBKm2oncy5G4iv2sX1Rrw
QwRsyz7mGTDGcFhyOLsVvXH+RVSwFTsRakS/OIV7n4ZOdl/r7bO16OQahvD42NDOWZU53yPJq++X
UNitsWjsZr8dN9pgQJIrqQrZeCdeb8lxo0IFDyJKqvSxw2f+ZtsZDMqm8BmVzYSEVLzF70inC1+q
jNEeO764XBtBr2/d0Kb6M6vwHkp+vOkFm6+VJvLxBCSXt3zVPGVok2FykwFKAUFF6SGFmB/ztks8
IcffknHEoWj0CQ8BrY9OVZSjTc9Ls/lKdjklwAL9fUoZeN44Qx9utTacD3WmmOyE1PzrtHfsJZME
M2sMSPVOdwGma2lwi08qZm04JvBPwJQ2pAfuxFBQToR5d8o1GWHGzyxn1RKP/MCTsQMh7SZei0rx
FsBgs5v0Kr+2KzGceCBOO7hXxlusjOKAXbl9sBw9HXkMaskm10s88XUINSXjkXQ9I4PYVpJRD1mq
+VlrhfHQTqp9ZTqQ/iB5QDzqrKogMo05w05TuzEim3hZhIacK5So1Zi7PHKd7ItRR/1WOmW+znlW
b4Y8IUhLmBoIlnpEQNw0t7ItyRQa29FzjT6qVvDUA3a9mut+M4wY2XRVS1Qa2mwQiz3ieN0oqotz
3vQCE4BbtSQzZhCoRYFJjBEqe2P11uu9c7yEioIhKm9UzY6tywWyBn1mE9wE43aUGgz6nuL3VM4k
3aRB6UAJtcDI5kF8J0oCkaIkmG8TMy7LVWz62jdcjsRU+Ozg3FU1WCAVHGKWjnlk2Ty/wvAQ0Veu
ILnF65hYli8YDMVLPcYjIo1EbEI0ItfgrZB9F2XVn2stmF+rlGZlpaXleCzNKHh0VWLeOpVCEFGy
EuxthOKiaREB0xsmptFOq66fcQJJELRowivSa0Kiw9dW09poYHDbYzhwQMJi3fT3Ot70vTnxcga+
K7E6UgHQ5bIRy555jJTUNem8y4NKbFA1m0zvSxisocyHq64vkcuhad6w72WsHWTBbR0qfW1VlvE1
RT5O8BRe3ZfGD+1gNTrd9IBC0Ag81CTaZo5luKO+zA4dM0UIy9Bkfa/XKrPf5iVVOChxKTG450l2
o2HyfLZlXkErtwq/9FRV+TxJonJez1nxDiFYLDVqNl4bs53xlk/MKFnHU689B33DTj6WpuszMghG
ggNljOI0ziGzjggIgU7AfD0DtJQvdePnncfOqy6rbWoVWFKuJc6Vkam1EWQdQclUJkHmesEwWTgx
RtE14sFnizpZT4GdAdNsF5PHDoYOd/thLvUlLKSFlDqWa4UkY3ioL2kiKqBfzMEvpWIwnzKSdyp7
45T4lbda17Xx+8SYQyZXUFTqmhcXk5//DMn+qQ4whAvM7n8fkt18H/7P7g0EfRjV3z94qX7/yT+F
gGKxR/FMVAIt4H+LAG39X6Zp6zqRLniZFrrZ/1QClA9Mr0wka0sZYS7DrT8rAf1fFsILx13EH0y2
xL+VrPF56A0Fil9EBwgp3nEoSagbfiKaYZscAwTeM1HXzImMmQ5Ot4Lnn07K36xTPm83LgdxqalM
k89J0tHHg7RFr5Vkec67LiGwbLSbmdD33vbKRLWbXx+KMu3DfHk5lOK02MsMf4lD+nioIuOJFAcG
4pU+ItomjRgk6Jhy5dIHpojXdhlm/6txNhVpPVPxD4f/y+lE5InYEym2lHxpn4frAGyQi1h6tYvz
4VHP7BeH/fCvP+Hn3RSBKzpyEd0mI5b3qvUJHFrX2tTBx692phweR9N4ZihTeB3DW8Zr1fdfH8xw
PsMbOdwyr2dUqzBaumKZsv50gRhBhaSAUcBODUZ1CJJMll7hatkhMXkYp2ChEARVOGQCtB30xJjh
V2x/4QnDTAePTuVEn4eazl3hS0n28DKQiCBFcLEq494rVjxv4xxtkCyX5ttlt+wCG4oz4zc9Hq54
Hrc/cuWgcKtboT9PjUue3eR22RqJtnEDhY/2PEyMdcdW45kYpPrE3GUIVgZVFs1d5WaPFpzml2iy
C2RftXH2g8K8Nds8ubegELNtgHXRBW1w0/W5XPG49rE7dRU6flbmfTfPe14o1xjD+62RZT+Und4X
kfrGvPHcYgVj4uhkB+QDXwOw+ByCvTU9GoQ1+H7rpJyrKyjakVfncm028fCdIVS1t+PwtpzAB0Yu
Qz+lZ92Gisy6GSHBeK5m+Qc9MJ5tTfqHOIxaj65zQRH132mX3ceRgMP1JOP4Znar4LG1YLJ1DmWk
2wcgubHbjIPf7+Yo9TexGMNrhpMeKOCV8EnTPpqBsJINE4F2Wl5NgbvnlQPQKyps97GyAaWGtCce
8RMIMUUcQzwsJXPNfGT3+KRyW3sJk76+haHP73GI23wsZMIAlZXwjuUqFTRil4xvFbekn1X1dZEi
xNcRYG3xBHCJZBWmDNTHKA5zidmr07fkTIlnUL8OaBsGt1oY6d1rFwlwbJ6Y5Emb7eAxCpmrQNyX
K9/K1DqsLPBFQyTd/azV/sn3w/pczswAsro5+cACX6vZaR8VrJcdlmp5LUfD2mU51wJmgGjbtfl4
lWfGa8jki+l7BI8Dsdu4UyQBnAUmxCvNKOvrOdCKuw4St46n7RoNZIn8q0zFth4IByoskzozsoDh
ytGMrmpXdcfIH5KVP6PliXAZ+j4yZfxosLtdGXyNuyTEfGK+IO44qMyvMJcP53JKnhgp0zf0sXal
AMkc24Y2LQrBlfYddgfNH+SVbmADweOU7iYgHXsUk9VxKgTSaBGYxW028d7gimYHs9JgPJyJ35ne
GhK7vJSb5tQHscZ6zdKvjBF+upVSNoFWQKKb+JW9rkTF0QJk1dwvmmZA7SFZ2ofbfxg1x391kjZn
/xu4V4HvD8eRKSAeiI4ZBvTqK0ppn3sfI4KuBE2T39EZmAnzIFTGh1kP5Wkxc2z92HKf0Z/H9A1R
vrbs8A0X64srceYGbSvuI5x4O703vsJaPAEeDh4AbGM0sjnTIEMOrcIr2/tJjV4EMJo/9AmQCAkr
a46vtaaC/YEZE83f/B4FDmDCUCQTQpag3/sYjzZSE2dQKdsW888u1rp4VeAsvJoTfm3gW9VTLTUb
Y04zaGtEXsUWc67x1vQpuKywRMg1bqsyMB5Ns1x0cEmd73O7b+46rTSwnwhnD3nXAK0T0mos9XYY
wkhYmaqcb/w0aQmg9MvpqZBOeuKBNO/l6A4r6vfXusDJqLuOthoYMnlp6WNtFSEr8/wq5AWAN5n5
/SoIkAOnmcxvmszZp73+tAQKrXRfYpl06oOqHQaCLGDWfqI514GffPexrOKeajZ2Ry5VJ1T5W9wZ
/W1Ju+6uAIAzIm4n6zaaaDOIO0/3VqbXO5woyboY5uFLQafMLJxYiZVwY5j0qcUNBG5lXJYhWvoi
h0owp5rVmcxXa22krN4kUp5mRaAWbPU0bDcWombuE2t8z7IJP1WVM+lqci+p7fjZDE18cm4Ejgcd
9IJYHRU6bJ4eqUN4dzfb6pQa0VChM597WkZH20G1sbyqsr/hgQja1QLwXle+GcOKcOzHtBnlFQmh
2abW1QT5ZiKSN1GQNSw33HVRgdlg7MydiQvz1opksgu1IPjqmJssiKardAo5/X04PkmeXGtduQ6d
95Q+Gk4gPcLP4HZrbaI/IFjbWEjAX9opUV/H3gpvkLbPL01urAvIG8QRlHV908myBRkVc+VhA91h
FEf2ZHGR8fL8gdhIZ1NQJ1uLFJg978dh38cGz4xqLGzrCEeCLeFaT5vu97riP0X+PxT5bIfZNP+i
yH95o7zPg7bIf67w//ixP5fhbLyRC7G1NinMWWxTRv057tPVvxaLDWqPpfb/eQ/OjJcibhGdfCjw
zX8RKinJKGAOpNAf/Vt7cA7xU0GskHlbjgQ2TzdB84Hg5GP9Nhdz1SGssc5ZT8aYh9KsO+OVay0K
hKr5+tOJ+ZtCf/ll/yOhuRzMdRGEs+EH961/ljEF5qjItGshIWqI4HPCLh6ntnefk6hdZCWL+CdA
L/Dm9nG9+784NDZFuhimb5zUj58z0hIJYkaq87zEguVuvYD8p4H0I4SQknt1ZErWiBrzSeMv5vpf
H/5jVb58cltXmLUcF2nN3xT+RhTkbpwa5zTTsFE4Gmo9T4CcKg9RsRxuXIwPvz7mp0TyPw7KpaKk
LXEBf2528jIHmVW6+tkk9vMxJ+1gr2cW/h741e5z2ZJnqCKDg3eyQ1QVwh5+t3AJXaWaxXmo4Ald
EVkWj7tGqzFwzjPyI3oOxD++2Qt57C95d9G8gOabUiJFG1M4fv8AiP/YYvz+MS4WNJpjspnUp47G
IeUAIX+oY/HXuFY6chfJIMWd4vDgfkwjtEBjAjH612fvY6f4x1EhnGClW7py99MFg6WGgahZy3Ms
ewj6lxAIOw9/iJjl5CTn8Z43tbwhVpcxIKzJf9T8/eVeobV3aLiI3eW6+Xyv9BAdWT+P8nzJLYiW
G4auZrwL+kre/PqjflJdXT6rIZGd0eVzQAZQH28Of7LbXBCkcVaRO94DN6PU+z3K0jcMovUSxZRT
WMvdKfBb/Z73RdIQId4Jy9lf/zV/fSLZhiEUT0uEHcZfrlqdNaZbCV+AeKu4SRRpd8VJbzPRr6Il
iuDXR/u7m8Tmscd9yb9sJJYfP7ssCfLSjF4/1w1pZ/kU4pi6eJi6JbcvqxcLS49bCHcvV/klRywD
VRIgqCE+hvCcuThqFsmAAU6nYJMIHQNaQuYZQDMCW8Ke9MN8irnLTCcHWOWGLO62v/4Qn9JCLl+g
DUNHCbJc2OE4n26ROA38zplcefb9mB0JjNl6d7luxjYrX+s6QyHi4OHL2a2eMjbWxE3NS8TF5Fa7
ksUkzUmiKJ9AbpMUIX3RvDu1GO9//Xf+zVPQNpBQKsH0hY3Tpz9TG/Wut3wlz+Zsc0Iup1mWWMXk
kuhXpfU/XdnLG/TDG4d4Da5q3rlCmsJhbvvx283aQI8p65vzgMfliFHQfPNdPKO+a2DyYqk/3tWG
Rfge2ZloXEUPKwVO2OQ+RMDQSjTPU/tuFD1X+pIAKDRuAqAPPDiXa+JyihreGqy5o9A9NaQmQ4Ax
nBOBI2rPgAEmytQVx1+fRj7B54/FJ+F7ZsKndGUznvv4sWawFczK8UUVvH7pM6eZuECozLfwu6eW
hX/YD15s93G71k0txW7UAx5jBYURDwaFMIQ34cVB7aODjM1ae0vUjNbuQqvBnJ9LmB50hiY2C2HM
mAFEOGhPpZYF7VrYBVCCIQB05OEfxtAgdMGdgRCFnglnCpSYGE+cYhFz7vI2PDpNBmEmc4ob6KDw
wZyiFh2NTKp9kcTc3EoSvL6JpJFr1l81SXukDpX8fX34PpnFZB3aKczXUcv7+4D7ODNWBCMgRBAh
s5UxdJlJqgJBDrBI9pK9bWvlM6CfeFgbvm3DEKroepj6AcyrdWwBq8wMarDqZBoSdd3qzm+VlhJy
CZm8TXbzONN6VRjp671OiBTKdUZgQI47hKdl7x8E27EH2M14em1WePWZNaEEEsrAyGQKAynFy8Kg
LO/QB6YQREFD+WsnJrIlCDteuwnXiI1fgIC8JcOzykLYIpQGxHfKFsPkJfq2YTMTeblDaiEl4GJ8
Bpx7D/SdH0NkvqStLqGeTuNj7wUXn9qLTCghEdOXITswLNqdsMsD+XbxdG0ZpAFqo+vIbUCOfIg0
JhqdPQDm8AaAYfuNsE0L558ekkcexfXaNbLghm6o3tZQvkkjR7VNlOgXyDPRgXXXuHaoA36b2qJA
CI1JFiSYv9Vno/iauY35pTAQL1VWGb5zoYzfg86PFwN1kK9Fx9cDa6rNsSmUAP+l3XtcWBmxviQ/
jeRQTJpGH16076qibWNcEpSPmkmLeexzB1/hATYLQzsbuY9wuQDSqbDXmZ05sFlZHTJhZlXEfmbZ
X0ud4EVw+wr+JQmEkzZZGXox6ZZftBALGH9uEoO3w3OX0baJpfiZzfG+wClBHo7WF0cROBRDPMHV
G+ozfI4NbmiYdORYPI1awzc2+Tics2nCD9oTcsxCcfGRRhNXJVHzkpepYjtkePDAyle3bvhmLTnz
pSJx0jwhamc9oHIiBSHAw05QK4/sSAXnzsbG682Tpd58vIOrIBLUq+0SbgvG0nwb/dl9xlDTvDd4
H/aYfHjwwPw52SpDglqHFSR97lDHyzKDXz9Vi9WZjqM4UtaxG7cY5CUT2N8kT/THSiymbTKHcBi0
Pc9nHmfYelJ45sFaypb/JphHPhPkM7LoLp7a2V5cto7JyalJyEzh50K1YL8r4xuATDxiUJg7S3ab
e3JtQBi6afFSjzSeqJdnJDWcc/JNXqIXm61fOM37kuHReRd3dtN0/OPlr8Xkh5HUqBT508QsM8Ay
o+musgf+MSEji2njEsMZBNgbOhwJNxeV+KQP8rGXMwD1xT7fLamnRhqjIPJ1Xs8tU7X1tFSPrJrN
N7pnPiW3JEdKmKm9RwUXA0LQ5r2vJ2SZmLkx2ie9+eYs2aPsTpr3MuVtW7lB9RonGdXvGDXT/aVQ
mBldMBSLU+tNH6nvF9XSK7JJF3+jE79jiMMkGlEO7YtKEzci5JZmISluGtSexYnLiO8O8xnFe1Hx
4oEZu7skeIlYUIQXReUCCUjKV+BLvM2nBDrCxtfZSVvNEtKKX3Yq9lVT85f3/Ey/QumFPrfSaswW
lwKnW0qVRQr4/nvzgziZVxjpmtk6NSemxkpLqnhllyhHrwdiOU5hZpIXgJAXt/Zc8weW+oi/w9Hy
Id6Ah/R/S/GdkM18uYUkYxZ85GO9lEG8edp1PZwdNTTvJI7wHZW+Q3HHf3QDyQs4VybPNjbfxj4J
s+hKIt3lwsSFbvFN3yBhtPd8nOJoYE2/j6ZuIpwvTPlrEQnUOwy28qZdLk8zT+WNYJBJEDth1/Um
RoR3p/CAd9flEGjhLiPymirNQnew6sIZ6zLWD/4YfwkHa1XCOWslaWFsiuz/Yu9MluO20m39Kifu
HAp0G83gThLIlmQy2YmkJgiKlND32NgAnv5+oORbdp04p8rzmpTLlmlmA2z8zVrfesxyhkvbYQ2O
tj4Tnj+9GUmp+EynpuT9fx4CeWGR2ZeS9c4kNfWvQY9bRzYM3HDO+utLhXH+019fDEbzmhnMlvCO
dgfK/fbQRhbfamoixCx4kPM5KEpQ9tKkQCcoiycgem+dN3C/6mCqt2a6EFFOBoR/3XU9r+TzSrTx
pvZXn3nQwqBG3xqfSAUWMHF/8afIROtXr19Q1gKb2pk1iclkfPpf02FBmD7QjvaEpTBX3kBYpwYy
VVw+zDqeH5b8gA7wupeBn9GG2JNnPCo0PayzTbh0gNQynxDa1F/RAg03emuo6fL5DnkSUSP3DidQ
B/t7/9nwLkprXhd8Vo9jTIuKkiDXN4qW9lG2/EO2DXwtSEKmy+Kt+I9fcIH1sTkvyHvCptBgNXif
PAPGrNeVyVAUpXoZdlLSyayfWteMkx9myiiWsFtfTuLwLvI1wLmREAyDaiWJYNWd7vVltqLQtRZr
J/sCb75AYPfRpjk3l2mvtpuk7wQDTi55KFprDnmSRo4FURGr4pwKuBbCl4W4nzqw8FhYbSARGpC2
t9/shjU8/jPUDK+yfczbWqu3rD5VcSpRg5TbQiZm+2AgGKdij3I+aJRIpEJnn2ffZDL1JzuYQ55S
JF5bcnugX0lKroll/QB+nUVr4z5mJufCerB2scsT5/Pahb/GY20aIK9Nbjp/73gM3X1en5Bko33G
IABqc2vnN670uEQ8nSxpW+TjKYnnzvt9QZSq9H427ghQFjNZd9Ay+OTF3Ii32GGW8nlVOFO+mr4Y
NuP0JZ3OaOEDZmKdNuS9ltYBdkpSWwbxyfVYcg3xh8kQohMZpIt0fUO/DEZpJ4qgsxV/NlMIdSHn
vXE2bN4Cl5zxKBKnJrUZrSxeUlJS703XtKwdAezTRWY1pz0KjVv27As8t4WLWtcMUCTgDLrD5wlo
5wPGohpgHcLo6JP9APKTHYKr1mEQDyA8DrE1q6AZBw6FOu4AMLYaLuNtJddXm8lhTdFuZ35v3MzT
fTnbtAQNrdpXf4LWEIuY9y3n0ePqNu2BrCi7m4xNRy20PIyGl06HgeUiKn281/WRqETj3Okjr0J4
oK948sNqD3WDHNbHQUiKkFjLfQINiJKvQD3yfl1fXWziDh+kN5W3piXeEy1CZ+xn/UEUrb5xoZhd
qTzOfsZWj3sF2gI7F1pqtq0WN/DE4zFLG55Ic0qOwcDI06dCmZ2vUD35nNOGL7QWapn2LEOsHQiv
mfTUtsbxDeruiAA1u7Fs/BPg8AUALMucDiu3gSVA01Q3Uc382p8K6gXHnDgMKTKJK+jNwdtOUz/o
p3Y9/E8ZWVdLQOwCNZW0QSCaRVUctdpccwxdvrq2ADHxEGcs7oOubPjfFlX+gqCYyEImgAqJuGIp
Adeh2LQjNU65lnTAhomWjwcqvKnVYPAD6/hslHO8dlfK8rlV/aTF1Kd3vDz4DAybzJr6gA02r3T6
fJhECef2QkJs/qOmxuTpghF/y0aQ0BUNyh5UR064z8Yw1uOqORVFtkZgDpxptQO1FcfDahyFm3Od
rjn3qvGN8yelxiBp+sNcZi90rJWeweVk7VZ5I0FKuB4Psow5rVhKmo+fEaSf56aP7P+ysDCztnNb
rVD3td5sIt+7RupORGmEef5RgYN8zYtJbWqQjm8daJbzUHDxpJGWn7RasE5YT2ZyQXgC0dslB1Mk
6Q97dPT+SjRkrFL/wfgReetfa78qDPDMcuXDlHnl2UfyTHT3SMOGBrunv9l4Unb7eujlrsABBvVx
DZPUMfs8oilgZAelNQ2Y8/CRuJnGYwMwP51EiaXi7OB3fUyYWAO9XqM5BeHH8Ox5GP0qmYVe/iRz
iJgp8EH6DtmB622deTB3/ObkMenk9DQlznKd2HP6hNk/R2iAsGDLonFYdjwQJep+p4QWOtuNdunw
XoG7X/zK21od210TpMu7bCzxkfly+VFQVf6si6mn3Fa4oqmrzCujWRMOKMr2BcOVF5BdThfKKCoQ
YrZV1m7bemrJBZvSMzo8L4wzJ31G0hU/sJMep0CWrIvzXuj72RPz2beaiOAcN3+v25n/kqj0tKdS
rvz4slQaHStWU2UAUdI7qJ3+6Lx+jhX+s+H5FxseBvMWc6H/WcZ1m6T1n3c7v3/g927H078wYl8t
i/h2sTuvWqzfux3P/uIxezeQY1mQsViy/GPBY3zxmTYS8Gu4Dn8RZEn+VnBZ3pdVh214NuZffpxx
7N/AuBl/HYGxamLl4iEJYrfJium/+Rw5K+MxqQScB4KVotDMlvw+YWd8QgY+Brhg+meGYcuu6dJl
R30UnbwCf7nf69OTqDzAX07WP2N26p/jSTe3f/ok/+VK6PPVmUxM8LQLE57dysD7s37Il14XsTe1
j9lo128iobtjsFNdE3K3dmJpMe9B00Kub+rc/hdLGaTzf5mjocRazZ+GDcJcZyxgf9LE/6RewgFJ
9I1MW8C00UtJ/R3AZUz9m9zvaid0GuFeI36qiKucHfdqsn3SKrMu/TYt1fLhSpJrwoaa8RQXhEHl
jiyIBetkvu3a2rljHIU+eSJG/sgDZLg2GqvZ2XpD6hKJQRs4DOy+mSOWt4k566hfWTQEuteCzMXz
6IZSLmhPPZlo7LIZJgMZcsxXlvwIDECaQPDy6Jp7G9Im+cH3CYETuxoWLgkYg+XlO4w7fgIFN8kC
K7VXOEmnbZkSPcpp6Wjslpb6wnWailAaJtdasqahd7U1HmaigoMcFfQmI9V+3iyuGonojAj6YzfA
fMuc5pcq80q0xL1vXAuVRVCe5+GZKn2Vx+uQejYoG6aRp7LnHDwrn3cQhhwA6mYaaLaJgoG1S3vv
Sy27Y+ySGmGGLpi0FA59EhX1jqxCqEFKIuvejdYEFCvlVrqfUJZMrMBbp0DYkQyPhqwT8PmukkdG
/AXhB2Y13E+p9JLAsBTOutQx9F0J0dXbwPLJLUB7TmNoWzte1lSajoohjlNT0fL7cpN1CxlFDfOe
gxhNU2MA4jDwFOLFzWYPxKpTXfKqmyDkUrEyhWD/Y6/Rqhs6HGOHGoqp2aDEBWS7tl9ML/5oE3Pc
5XqKy2EcmVOiRgLZUd4v5jxadFwyOy2ZBw5ODC6t9dAcCI1ctn7RDHQV8Lp3RMTEhDtk6IKDFubQ
EIxtBQdhIGIr0rzpxGwv+gp5nehDlRAwWLgi+WHTnjJeRXLE6gSiEPvkNQVnaRmhipSMT5RGLSFs
40JT47gk34Xcew9JrGXWmfm3FGjRo9JRDwTKpRMQOLcC3hWhF4qDbIpQw3nI+T+qjNBo3AFdBmqt
Vh8QcEGajXTwI41K1Yz6DQbeLn1DwgUOyq9G27zt+y46LXKxYLdb2fjiTCl92Iwr7I2E0EGSvien
jrui1YZ3NpkZjEV/aNHvDLWdbgcyXbRtjVztZpwNisxedwdjK0c2dQ+zVc/zAZkY5aIWrVi8uuqY
YnWSyew3YgNRzqN0EhU55YJGLVa5fliIDeBRMFTXXQKNMWwBWb5RNqxxenPBpT5Rms95n9+zuFoP
w4T3D5ivus0W6Z5NyTgGzb//WdXy3uYkEg+w5A21bUUfrbnddv88pE6G3j4defVTjLKWKmE5pDXb
GUY79avCDgOdXIzkcyaKG3nb63KCPKRP8rtO9ItOflon9LMfrbC7xmzqt64vfBE2WrHsPo9yn3eO
q5tGeAs+aG25tGE8T6m5fC1gsdB95coisxduJOEt0OCZMc9vgoJNb04e4Uz8JY99H+I73unYRvpk
LGp8qWLS1+DuoQd7I5qg5NLpFhg/3eKc297gFSPcrLWdwtOZrXJ9IkqxftzOFR3CGk9j9ivWe4JE
F5uQO2purBT/8C09Hn7RKkYiH9JVjEfELEzhUTEl5XWpofvhSAT7vjExjRwrxNQjqbCYHTaLJSIZ
Vn3nftPGSpENmXZEBBQx4WOoNJ1ZZ7gDIH2TMD96rTF8nhNnRqfjOVDkImgUR+pIzA6qr7/3xvBk
Tco5Mo7JxN4YfHUnnQJulQaQedx7LBhQmFFWj9jXcQDYIot2hiT8J7FGiDVMrqvrhCCxRzOXk7Nx
EyneYfY6qEgJNNnVCrO6WSPhLwwxXduQ7K5wXSWkmDBK2wytVxynFtk+msnOuLKw2R9901zwXvSR
9pjznIHqaPlzSFocSxajLV0T62GPfE3CGwW0N7jVvK+UBYTfGB1m+ZzjcUBSqA0hmwO/L63++T+F
47/lA7TJ+f5TubNGuvwOYFmTYP7v/7nNizeWUG//VDyuP/S7ePTtL5ApOC9MFvAUIz6bvD+EQfpq
93Mcl9mEvipz+KPf6iDLXf/EYvMnPg0DfxSOUIMNQfSJQ4W6/tzfKhyBhf21OgItbLG3oXzkFTCD
+2dZQDfmbKwdoz0xscDoQrbjkIwDGufBuxPUAfVR+LHGEAcnlNjmnSNJ/hwEQd2UvAxRgcUgtWX5
4KcRMwNsWI/4y4srpKFpdhmcCkpFl7qvYnGqU2LEZGKrzAx9Le84fNO0PCEsZVqQ+ziOx6wCpNtq
9WuVNDVnvmyWfTkbZFgtYxAviUnw7Kg6/3VMZxIr4XKsbTet1MuoJuldZrLhkT5DnOMOHOyt9UkA
Bz7k8VxaweDykxFed9DWds0aynI9ENkxxDutKHU74C5Pk4k0lpTxwrlIbMdzd0yFl+Zck6bD8T5x
CoELnDM7OjA+xXW2JWNPRwxfoegCk4BB2oevl0sgEGfPBAiuNlHB59mymiqlWnU1vq5CiRMLWWQS
Gfq7AjKplm2epIKaKkenjXa+ymriOktJbiFJKLJiRAVQXWMdOvg2Q4nEW1obNXnW2EuQOwxXm4B1
m5lg2kLIXS/ZxxKBaxV4+Mp4FuEYo1hnJmSP8d7Mp6g7u+WgHXWmmBcdJMRmgYy2UUjhWfQm1THR
tHEfi8Z8yDUK6I3VE1Q9YuS6MwrYxg4r6TcAGGjICwnYMZ+TMGW0sMO8mV/j3Qfu2dslmY2D3OfV
2A6btqod8G6FPHr0xq4kbbIsAafBOY1vhemTR5sUU+hgdArtgXolA7MHV9WP7joGks9RpQ2sniMi
2BZtbG6LzHnK6zK+w6LQX8g5c+/w4o+vScn2kmgeciqbZLrjeqh381inPBmn6FKY9Yx9v9HMQEkC
lyPXjJg4pu7Z9/Poa8Ks7cBgQbvVJjieJD9o/m50O+s6Ajy915B5LKEBu2P+2qxRjWzEnKfWMaoH
yCA5oUFREk+ByIiOC8B4uFNQs+w+Vp3pkLMyEOpKJMdwVBToe1Xk8Verqa0rfwF8sDEaoR6JwOrp
CRri5UOJ/++noWwKYctlwgUTqqq2jKxYRiC+u9DPucdOiccM0XafSduCSjG518bcIJFmcFlUm6iT
462MY6YZE8wnBIlys4J3rY0s+u6Oir362hEAth8jt/muzOTZaMlVYQfpnfimoag2RKDOfUPK0FxM
dxCykhPRgd1jbFjLi7SWkoRKNZnvGVv/K22peJS3reWeVDH5OztrfuD0iA6oN1rojjkjY1LSHvzc
ky+6kxXPMwXWs6WGdMXyePlzyzwEpAx3mKMN3V538dOTUjns0gZUTA3BpPTSYg/qg/wIvxInNREA
CIkvh2bDz2rEZ6Q5ia4LHRRtYXqpomxCuA7fMID5b3EVs/xLCHZiPztofQiMa97WSpJkEeGx5XMZ
AEMUa4a0HuC9VSfW0FVII21+tV3Nuh207ilduoes0dwPWKgkeWC7wEAqFG7vwGyW7NFFV3RVYte9
1geqLDps9g5pfPTt3r2ZVddya8j+YYGtEYpOr98diSWxUUt9sUB+f2d42bUbQ8MV6peqYagY209x
QhS20xIyuVFlS7od0o0bVInydSCDrgJfEbBSIOAzNwzY1RPY0bSJ33qLSV+hKJX7sb1mD6C2wlFT
mIwSMAWV/cHSXJOkNnQx1+bEJMsmMo9qZTBJv87tRD9DutZ2HdVVQmacV9+BwGWO2AwGewHJ7G7s
U+aqRZSypGJphqLQZPV6XyubTVkeK+thHCLve65KRrYylcx0P/er2DXme1tjRwiRU7xJ0bEPcyKG
6/OwqiI+BTyxUREHR7uHKF7ZGEp91gLwe/uzG/t0r7Ekfga5GTrqPsVUUVLhbprZYFlONsQZRGfO
JSrqYNCnd2KMq3tDOfMx1iII8dh3gzhDai0wgu8Hts/X2kAL63uN927XnfhZa/ZH2rTmNUqGHgBH
S9Ne+Nm2Zf7MTQ67ApCKd+NbeX4NX4JSMFveEx2nW6uvOplpeqr17gHrqB54RpcEFWjPTSqdZJcy
WkKQsfh3rdHVW1SZwD3sXvUHFpjnIh9jAhLTKOyqznhOW2HvM5zRO+7392ypvPvW7FWQUCg+xq7B
CZJ0zUmxpN52XSSKG1HjnBF9BRO10uMDuWFzunFKZ9jbkIbuuHLLsNLZKyCx7D7aqSca0WyMgrIH
LGiMkuvEK8TyAtQlqEVDt1jkoryUkUbissnq2cCJHehMksK519NrVKTuhsVPvR/kJEMboPCr2eHC
Krwabqqbfxt643vWwg9ceDxej6qMsQ/3KmFzi4ms6us8nMqEqa019T8NrPBbaczyIYPEssVc1W3r
mMmH7REkz1oyekhHo1+x2cNe+VbLq0i7W+wtlrHNFh9WBr4qjwVdoh2VvEJ0kQSiUt873S6+QYuW
u1h5+UfpEa3CwpHv1fO+JV7xo8vT/mjRlwS6m2MrEfy/CCnoZoZcdsBaqB91lAIhIkpzZw6pcQ0o
J3v3M49MnSLR9uy9ILSg3rnLUEyczD5Ld82QtUdJQbKVOOQOFvKRnTtReWmqFvvcTMartKxJ0Swm
kucGQ9NCfUYgMjWAey23r94HoRip28UjLiWisufEOShYyEEqbhZbNYfKLvMNZnNzVxvivdWbO0l2
GoBogk8hbu05ojXoYOiywD1skgT/E+R5KowCjk6u12e36e7cNaO8b5EKlgDMYJusM4N7D4vDKauX
eFd1QHpan2UByyWYkjjV+6WId5Fd3Filpt37/aT2hSP9gz1nMWTU8k7Lqwt5iskOmSeoerD2gVPM
d/4oDbjNebEHVl+Hw4K3345r9rKJxLIxwmqNNde61YaJXEhfcx8H20wPZF7W6E6MH23kaFv86CUL
RVK0zLQRPMhyYogrS94p6JfvaTm3W1fj8iPI+eBMY4XgFkIRa4JkMwrUcKRPy+MEdxPTZqyxilu8
U0mQY5GKb4TSPf2nl/p3eikkcsb/OoR/qOWQ/Ffwxiwz/St38PeP/u6oXA97hKG7juOg+fyzn9qz
vqD7F39unP7op8QXmIKrWxqvs00fgN7yj57KBFXooSLlxjXo0iCj/I1hPD7cv/ZUa6CLLshX5b/p
WAaGhL/Ou2VqMjvM0hoDsstgyMeZqgLiWv19glxq51SguhiEZN6dTxQHY4a0Ss/KmepwhF9CuLIl
DbRLqfVMpTVfCI6oHsbeib5he54uzWJxm7tqEYemW9erGHbFFWqrOnTzihWXmnIEcLRzGK6A8frW
tYda55wbNeK5AnEx/IS2YHXlp0waoDaxcMp5FE3hQgP2sy9XQYjrz/Yu13r7FpnXdMmTyA60ehq1
rd5qFvGJM6NFetcqCzUrMeHUTz3QTqScNwiU4C0MZmQdJVqpk0J3c/SnVK+2hG2QzlnyosK2jIYf
/BYUJR3Z50YQSZQ/lL0tkGyXk2HL2M46MoB0oOIzD8xBSShxSPFfuFtrYTuY8oUfRCSmi1MJBJbG
kkYfiyNayDWwap9JoaTFinhlzzZF3HOl9PwebgaL3ylNbpUkDqZhwH479OCgruBYxIIHlqmT85m4
Xo+xrjAisCwt2fJkqXh3ZOHOWzSPfJCZEUUlQrs0InMxm1wS4ZfmmxF73gUxO2Ms6nvdCCPfBXnn
Exa6c72SVAvqdcREzS05zf5FYDuiV7V9cej5/HYj48Xrwkk5eZNEXaMlBTiRjKgWwE/VD4bRenca
Uoszmnz0OewU8bLHUBqjzniM2J4ckT9aJw0m4pGlRH2bd+2oPSw2oQaOmxknCgvFcj2Xdpiyr+kP
i1YOvGeAf4Q4tN/VUravHWOm50YH6h34SyucdbLUfxhaCbgDLjFEMcTTd1MTJ4Ahbf/BJCX3jpBk
Fgz+RLcUCBybZjT1/YYrT5jhwNrhzVuIU0ABjIClsdx4J2cd1+uUVekBxfCwHKUEicG2WmoItDTE
zYr5+dbSJ69KNr3lZ8MxEblgkK8aec+AXVBs4V69NJ5G3IXROc5TZcz2TUIRo0hOLWyKGQB19ULJ
DFnN2sf4Sf1oo2WZQt4JgRcx4cyi33ttmWqyU/Hpz5MGtDLfz7oqQcCAiGDruZ63i1HSMHuP6k4b
ToPTSP1YsMhJn82m94cTQxsylSsunxdyWzXkw6AvzTy6QXTCU30c+uekLc+o0uPrQpZEtGU4z8kL
NK2ytrUT8lgXOCJQkSdhsUdIlzWLdBmWbdTN+U53+NvB0osj6DaFkMtMCW9M6hvWRO22b4Z7lD10
4NBfmElmJsqmnGvoq+NEsXPg9tYeyRiJeP53DBeksMqGRZTRhGSJEoqYT8xABrOPP0AgmpiK9RT5
0yhNGc7DNF1pIPOOEPJEOPvVfb1ggKCfYaNn9NTJ9XRS6Je2LtSTrT0kbMfraQ8YTfsQCydNEYHd
icjd8QzYa6lpbOZmcM80zA/D0uNWj9W65xBfAZcw3pWS1Fc09bfK0++Bu5qbsVv42nqcymQCxJux
oBvwGoeKg4CHPhPVlV41/Y9sds/6YkavuCfVAXdb8VA5o3ebjXXPhAJajQ1a7gJVFT796mhSaUI6
qbOc09bD5mnrQ5CQCLkjG9BgtsVPGfm8It26uglzb3lFQyRAdrq3S9PdkD8TMZ2HNI9Rutu3UdXt
MlxFN9Te6tbpmVMgHfjOGLfdk9btbdNojnY1iyQaAEHgIrC7w1LXaVCMo7bCNA1CgFHcSDf+tk7S
w9hI0iB35yoEoFVviqHunjGbq4OOTv8JmtHAhaG0fdxNP2XnINdMsnk7dJ+CWDP6ZuVCKzefuGxW
EmW20aCJHCVyqvxglba4qtq02flY5WiXmA/tG4n42oMeGkya5t7JJvH3KYpgvOHopgdhUxCOzuKe
576FwTPSumdbr00HSr42+uq3gltWlBHkQpkAJvDa71WNfnizTGn+0rhFySx9BG6amt4OMb6/r6Ht
vTYq0p8p1rXtMMKwq1W1nJl2IVNtkfmUVundWfzBTU+y1W2/on2QG+uB4YOpintWEx0qtGlDs5Eb
JzFl8bWflx45EpVog2JIpRvkplWzbXaY3tiK/k1gHg9GhqJnixZ0s5TJ1G20Bh0bUfbe3m1cVDNd
zEaqoUFpmW1+HRq9ZwjVV22YSjpy3eruHQIT7vAT6Gcry6vQG1aRdsFlYKudPpl9MBmJfTDNDqlu
b2vHjtnHD4vB2A9ZdmtgKTS2gM5YAVu1HVJhXJ7YQYaOO3REajzVoIHuE4YlH/CQ4i0REN51G5nf
NF/+TPGsvqA8wHw9V3rQ2+IJca12wz2VB8QLjww6OOeWuY2e4s7eTyShkMf07pmt2INqRa8fMVi1
0vllHmc/HIraDF2XTGWSUjejpSPQBb0Lz7D5EQMexPWh1aHpWdlhNAmhCVAyEWnjRMal6J1um/cq
v6sM54yurLouWYFvSzBd88Yk2HIIVNKpZtsb5XKO5yFCSNx/QOB9nOuQUor6Il1wOStrhOeL5yoU
0dpB++vhCkpzLWZaLxhsliiEZFnbpIrIeMzzR810mCFiOv+WmG56IK7S/dEZ3b0cjZ+AJ1BqpYAa
NPcVvbBOI4c8bMp19+TP5Bw0OmRe14LfEC8NFFx5AioWcXY2zRaZJLmy8QhJeJpLPGIN5Cuanswx
nlI159cF1zytlWPsjK73ASgPbM/1bE/GT3Oqh+nBXpJ+ZxArx9hzhW9ky8dA/RkMlqwf4OePQUrj
BCKitOawmMGHCgexHXkh5Q7gJzEpmvcexeYL6ZPRq94K6xZdScEATDAvGLiuxHtplsYxXSTxJRBq
r4CvItpqzR9uqQLqgo/ey9uEeXPRBPBhSfRoIuJgbaJW0jZhaeU5yZ6Kxb03CEMO2WyRtkP1eGtW
bnQhrvTU8aUDct6nTIGSuSdTxm24RA0vDudkIjbbyIyz1WRPU94499GUSEJFyIlg1lzV9zKRNakZ
gEfBiQoGuhubR/q11vZOSOTO1yFLiUe1d61R3bIRJFxQ+VdsPH9iCjm0ZsmkW9NvI9Xf4mYjSWvo
g6538dGX37oCptrST4+ql5fGGBjLVTdUa5jenAVJ4hBNAVBSkgrgZmDv4DZnRA/bVFipQO2Hf+0a
iYN37ZQtXC02lebM2peY33K5mF2V/zJ1/Ud99a/UV/Ro/+sS7fKjqlaS9ds/hWniFFl/8I+2zwZ7
hYceMxyi8DVN8/8v0j4FWsz8iBP4FFqtGqM/bPbmF/6RA9zqj/3bPxo//wv8LNZohofX3lnXb3+j
8fvFXfqH9x2pEV79FcmlY9gzjP9m2StYuy4lhfNBuFU+h6TAIHkRxQoGj8Dhbn0zIxAKPG5X7tTg
gGE2+647MspCvLK0YGQCMj4ooNt+KESY4KvRNn0eS1QR7yiTo1vlOPMVGzE9tFOGrjy1YPRAwiOe
JqP0DRenMJmBWz3SF3ehyNow3GV8TljPsl9HoUz65+40Z21yRpymMxZZlqeIbHismvj2t52vN9mW
hWdLeHY3VQe95YkTGpPuvi2Z5UDoMGpOjdqxHLXOmfIQxl0UyqQiMWxJf2iGEb+rRUtvJn7mRcx1
Jln3+TamkoKDx3DROnDg+gAEpYjNbU1Xd/E9NoMjNf5tWifDzah6bW9E2RJEOjMlFK3jtEV3RLIN
XvWRgSYU9Inh3YasirVPI+ln4zeRTmUorCev42OG3JLzK/C7nSoyELeV66zP4Tbemj6fvJ3aBq2p
X14GzXJ2g7OUd/pS1JcMudptEnk2VacOG5zFaRNk3oJaSiXuzvRNisTOK2+IrI/17ew6bAw6EE8U
dUJ/RtU1XMvafulFPDwYME28Pfo3H2AHunMCgaSX76tOWl+nIjd3oFe8fdkgGA7GJYpuYB8BdbJ0
Nn91tZChPfb3AAy9bEshL04WlOifvUZcgF0a9+54Kf2iCntFajnobsThoEyCvjatM7Nx+bqugZ66
0ppuR4rkwC+hUvXeEAg4nQgXhnJvVVNx8gvwOn6TVXeCVcUNXJTnlJ1TCGwnD2dHzruKx8/DLEW7
dTRRHhTkS702SNyCKnofyZbUNa13w2iy1RGFxz7PELWUNs1mIvU6jJYaIYk/1tEh8yOxg7uY//SV
ejciX9vVth3VMCcL456LHPkCjEWIs0a5WQofkjQ8NVDeph3S5t/VXG2B4fpXsI6STem1Tqgl/ctS
gpxfiJPZJQguN5iYeJU9/tVYAsIypJECKku0F9t142NTJO29QLF+M2MiPNHqt/A1k5lKhydyYXfJ
2RpbrhsuW0Xa5mzuG5Q+G1klaZjpNntZJIUIOBB43M9qEBsS5O063js02rHx5EXFlO5QzalVh2Ys
tiMxpyRx4t0z5oELH8ya78kH06SdfRC9o4OiE22eGF8xPcTZVschceV0uns3eEThPU/2Ug4gHLCQ
7iq/plhnSDDz+8f0DMLORN3ZMKMoMoPFXRdZCTQxxj3iZfKtKjuq2mS5WLAS5t1gcrYxZtbkmD2M
aWqrh+GXCiz+lISRdjZmr3k+dEvFQCivXHCgomcc3zj+Eo49usCQyyyOX0sjjYsgS4yU70erSy5P
Vc/6dpoXg9mAkU68fWYFLljarPI8fLDWkMeHefDsV9LQ1PDu5r6RO698Rr4cSR/E/os4y2LRWUX5
YPEXh9hy/BICDQKu+iF6rJhVwdxtEdYG5kDdz40FtPc/I9p/Z0RrMlNFg/I/66Tvk/rjx38d++Kt
+viL5OXXD/7xpDa+EJhmQgDmyWv+wlr+lry4xheAueQOcY/yHEfJ/I/nND+BBgZYzR+UzN8DWpv/
HCiBT+G1Kf7OM/rX8PUvz2gMfpZuW7wGXpfl/pMYue1i2ZW+X5M00BMAOCc1m2jWN9vYwzuQmuJF
leN4A88aVpNsXgpcAmgk0P7VsuBUXpI8bGjfWFyU1aWQ+lfalJjuuWgzTjKilBZUMMfOoEq3Z83d
ZTOWDI9k16YY8405GZdsUt0bzpgbR7Eu0dQ+GhBtD53wkSajty1G6THxSH9KXabnks8xaN2m4vip
W6xN3rKZBErWVF+ual+/OAZzU79Tb4C5Jtwb3Xa2Z/jLQ/qzLzKez4RNbt3aO7sWMxlsCkETVz/9
vLpRxki5LsinT+XONvMb8iQudjZf6TH/FrvNzZSkb1QR1P/t8i5Y/xSj8Q6E6qWde4J3I2xbZWI9
R619SDvP2Sgdcm4NXQdftYefxHrJx+LN1RdEs7G617v8Zv0EBp6CbJiLn1mDHbYnWmQH1IAmrgSX
J2OXtYwaH2NL3a/qpMCDR3qk2H+nAvD3az8dx0TFSLM+LqspVlM9H4yuo9XDup5IM5jy6dFhr6wa
+yWx8hOiRhwx2RujwLObWCyXHbtnUpWflJ3+rIf5Yhd8V7M17Fq/QeRn56cFTyk+uoSdpIlcwKz5
oMyEPj4S3bChDEhIMvSHQK4O8qHhPI619bNMyjcWlhRH84JZnRMxWH9XY/MvaO1yUb1+GUxoyMly
RQsFQnrU8WrXWoCY9qcF6wa/b3qT59PV/2PvvJYjR7Js+0UogxavASAUGdRJkS8wkpl0aDi0A19/
F3J6Zrqyy6ps3m+/dFtVUwXg7sfP2XttqkbnCNacJOKMv7Cxl2esggwHB7eEGWlpWEv4QROBehSL
9nqNs+6M2uS5s7mXpo56qmjYqaVm/JB28PGa7L2e8DSXpoI9vV5NpiDvOe2ym6L1XjOlf/itdRvA
UgxdogMXcziuDvbAVk1PdIKPhDgPvKjWUVQ8I033y7AYwNAhY7+CdJDGM7RouNuGdQ483gT6Iqh+
zMra4aN5roXxGaDz2BGriaJMlGfG6U9tNz7ZqvyqoBiE5IqQI1SpJwvGASTGQTJkpnJeXQ2to5Ex
lN8+d6N2EevYrw0enL1rOzcSFwKDRb6OvxOVlseraLmvmdctDPx4HTkibiRahu9Q0YMQ8OYSMTue
7i3c01GpRMJQH2XFgnr72HrLdG4Jvzv1ANFPatIA1KVLGberrG5rTS57PS2nc4X5PjS10vocjP77
MnXuteEXcgNvNltwfEcTIY+CqrWYzKzze+LROt4h0UIjn9tt/UzE4XOlEFdFq90DYagQHRCifINn
9zviFtqKqoyRIi3hamWRHBYS+myVGhGtbjQGmerEGYhCjq67vWHGc1c3BFTQdn1uNMb+/egwMR+B
CNRL91nXJn5WLU/j0qUn4i35Tq6Bu6+Ym0YM8pM7Y3AgCta8/mtufjZGI3d9W2GInfTQVaaxJ9Ka
57awBDDfJzuinPVIYUe5tXVvPKjNbUhs+6unuTej2c6nZOq+iG6+st3i/G+Hzl9YSv5MmeGmtUWO
gRO2WfqIIH/Bcv7N1JHRXhvzuUDNNDGLoUc/bGmEN5nTXtbEcP/BRMKh9G+Emf/6aQEHmgVR2Db8
33m7FIFj7S5ejSSDKRucx7NJvijJPWzof/93/Rn68usnbXYVFE1cVzeI2p9Hh7Pn0aNLJGG5Q/GO
+hvKBdtxbsxLaKGrRm0xL/o/kIX+TMH618/0OfnxDgXbf//5ZwqrDlIgIxAXByeNnX56ahQLW7Ps
46xhzN3+3rIk2qhnd/v7P9fiMv/7J2tx83aIXzJgQf2OpiPMaiYB1K+PfdVZUY5u527BgrJtF1d5
kxdHPVCfc6+wVszEpeVTz7olKgv6xPKZQoUR9Xo1CvyfiMSPQQAEiaZ4bPrz1eyyfSOj3cggvKtN
fmGSuK+c6YFw1GfdSWm+KvtmZEQVqqYJDg5RyW+CGXGIDXyJ/v4v/YtXyGJkDd0MI4pjmr89WLPM
IASYdn1MzX5vN/odAb13dEjbf/hEN0/Zf3yigLW20gpzmfO7oDeYDV/xL3lXAzAWXKXuFpQeMTAB
wrvcII9oB14GYVT35OzeYTSs7tMt69JexVc7sS9vpUrO0AOuiroSGt6aYB6ftMC9sbrpkPps947M
yP0URNq0ylSvwmFuVwlTxipbyNvRu/6hLtSz6jj2RzOzz0PmV/HMEPeK4eVXkjnEOsNR2HXKbw5K
y7+SZt2y3PfrwE1DSeuYLs4xTessxCiMh5kwg8JjKGGO6523tNYOwTyh0L72vXMKeJ4GNdbfP7C/
2GEQX28Yb933TOd33NaKXqS1Nas+rozHt3JCsbMhhnV3sICOf/+zqLD/45mhWUAfvLHLnd/5ZJ25
ELZuL/URF/4D0OFz1fzThvkbTurXKvew3tkIyg16FL/jpLKU3HvYHPWxCSa57zNlhnayfm47PW33
5TDgZilM+xho5s2cBGns1eUZBexLn+cfPjpqfBnMbfwyt44kD3DIBuxOcMUuNHy+Vne2Yi/JimNp
ubjlHWvejfraX5eZG0++/ObTYEHl5YsTbl1asw51i2FYMK0DJBFmZ6Y7K2jNw6joWelm9uUg58Qb
WFwmVdD+F0uIm4MC1eAK6wAgr7mLh5M+PDS1mca2tf4DgMv+ixXLswiYPLAPg+c0/7wt1qaECrxU
9dEouShMkErCjJSWnUl3+GJg24Fv7eQ07f2bCq9ZmPQdKgGjuh1y3uWkqNHy1eN+TtZ5N7hGQ4tM
fyUS2op8nTs1AWw3yei54Zg4NymdQTSg7EQS6UCECe0ZPMTn2uu7zMselUV1COIKfrimDkWqPy8U
YjuZpPJglTPuyflBOO7ma+P9tCUbX+9OYMg1EsyqpGQy4azPgeymy9+/uH+xSDgztv/QP+X29ttn
NIvWI8F+qo+zX0eUOGrnzfw6Nh2+RIp/eCLGbwzDX+8w40mLbY18HP8/1mRrWwttoLE+dmZfg3Xp
mwgr/jnhpAoMns/KWJNpFxck8lqGXZ5TAYry4hYUgGNDsnpTQ47H2dPGAf0+sgHQ+daL/9EXxjWK
sFuYU31IMnq+U3VjRZbsP+G+PKiSpqu3Hca8ZsIq3pN5q1JnM8xX/dKOkLNVY4aUqzGR4v5+4JH+
ul6utrIQWvB/DDpSHxmwh7mcJ7z747Ar1yE9qQ30tF2C4GI10TwUBIqN81M2cJH06fyGa8tVz1nn
p24QZNzZJOJZE9Yj467VsjORfEiEvTGC8bCgSh8jreKfJNP2QsqRrBzGZfG2jHrl3DTe/OSK7QLh
AOPw0bGEZUu1pCf5RaGKjdD+9XFH36jNIWrVQ9JeB4767IYhmpEshHmZXTJSTULkPBwZpf0KN+lh
tmzcs41znOrqDLX8jIik3XWCBTwM5ZlL8QGBCuk3YuLFZHW483DBHPU9JVzmXBgO2uEpssxuQTU0
E8wAOmaGtn1FotVNOdivCEz+6Tx2/2J5U+s4eC0cXDaWvlVi/1ZBlgtJi6ZNL7P3lk/Cfx7wFt5Q
X/DhOSzrrf76ddVuhsDYDwGV3q81X6fDfpn7GdgcX0ZDK4KEnsdBEUT+1FleVA6iDWEh1GhhxuVY
Gky+pqxgDClwNIK5Fp+g6IKL7BAzrIJzERUiVBt6GOHqMSnQ2GPyYXmeLMotvbNkiIJ9DJUgU6n0
qawFF0POw5RxdoifdiZGgGDFiR2U4KuHzudKCp/mMo3jg+3ALG1KYrNxzFlRO69XoOjQllUAMwxt
Je5n+YQjJfcdAhKP28GxyFyoWtyfymF8ssBbbtX84P33+fr/Z2H/MAuDe0oL6286bE/Mwn72/c+f
/95e+9dX/au95ht/uA4VMwMr3AT/MwQLdALnwKnScYME/F/zsf9WP7p/0FYj28U2ucFsosn/HYLZ
f0BYcomZCdhSreD/NgSzvf8oQHGTuWQT6xShOlyj3xaWt3SWls5OfdIIMTPkAcAcI5uYfMvZJFwM
zdHOcD1zvh5M2PFVj4nB6MkbhlbnHdvKzliACS4ZJJzGTU/0CJWXXsQu+sFICJcMi7mzwLK76rVi
UIDg23Ks90DUxsmUOhEYgYPELRU29Yj3Y6zlcJqsXhwwQ4uIWLg2NJAHhyuu98My6UBzAmTYmJ9U
v3dSLKpl7TM4ypfm1cbg8153fXUalVj3eubCjMK1rw/ciKc8E7dGl/jHesnKJ2T7WA6QeDDAoDXd
vKbG2B5MrMpn8gI24RL+n4/E92QKCJpu4a7qhLg0OOq/FfngE6S36g/j3Jkw1Lx7VNHBRc/Rs/sV
IHpCRLFdoOg4rt44oZfmqg0Gtjt0Hhe3ObMB51vLfSMb7ECY4/fkaSL8QAFxW3vBWdRFBLWluCO7
gcFPQnAqHSo/BmnQ7MaidR67Lel2bm09ZDxgXwcEOZ/GftWOibYiGwQBfKYMkliPWlhUGuqMjWJ0
ad2UoWHra1uuNtcEEojt2MRseC2SyjlAT672Zms5fNd+vZeT2V+8TENeMZpPrqrU50I3P+5njDqJ
V/T3a8GIcF7ccu+ODap4qfCGZLn3MTLKBzP0Xa+y/gBlIT+OkyC8wgyS58nPmj3ZZO4PPyPVmyLR
zC+CGRf7pSTgVqmhiv2qnKIMee0RpUq3b130c4u+JXVCrdgJfyiRwnbBh9/V85dA4Lhfye3zka1V
dcy6se9t9v3yesnlN5Tp+Tef6vBd47bHvWp19IvWEH7ibwCdptJ5yFmQylgKZKSumRCmgvzxnJA2
emsZU3MpZ+NbiiNpYFhrt0d/bIp71bTa2a/JYjCRol/ZbYayR5Z23oUZ6kvvOGpjtuyBSyIaDka7
wEIxghtG0rTPa3MKGIB11j61JURBBCObCs+sjsvoM5pcA4c8bnvUCYQ2Sc6xsFSaUd4KfGPUTjtl
rhW4Ri7RDKJ2KWDHS+ea703Zesk1pDqVXmELeXGzznsAX3qASGBopz4b7cQ8lAPiJ283BXMdfK72
0tJOT5b1dkV7e9ePpl99cmlHbUNSNC7GYfzm4LK76wBfoBEq4VXYSc8p2o1GLMo6OM+NZ4IuSHrw
OTJ15YNUWpXPYbZM4ihtr+i+mSXkNRU5zGiHNKpdr/HOOCf9XosqJydLmY2Sz72a5LpP3JzLP8aR
RH9b03YeQl1q4qZdPPKZdDTjbRf3zmLc1yoYkx95QmPPwZOzY4fbpYatcYFGsMOb62CuDLBx0nC3
jSJUU4lYWh+C/IPU5kU7+vUEQcBpylnbESBE+vQ0dliyN1UMcEWChZ6rBYpaARSGN0XHen8y0kGf
dnULtw7Ghf0D4e1QHGj+Tui8F3gMEaTOgGIKyXEQ184GLcZt0bk0UnXjyRJMV1HWlpStv2hh7H38
xKEAU7QDNACynRCLHNdbFtTNrce8sHHDZWxTa7gqsHLqUUM81054yhMxRg/3luAKtXdsNNW6Xk6Q
iBw+YzS0yfJUzr551bla3+0K/Gk4zapgpp1puZc6sNsTSETWvXKSyMFCNHBjt7zDaJjpgWQU/9AQ
AH1Xm+X1ij/T23WG05BAuSUESenhnR/A3uE88lhUE46raKxHA7eia559rzswBcy3tUokpiHcLO4E
FNq9Th70o1eiW3BNxsahNTvaztXqmlY/ocn+5FHBuCjPcfKbiNGs4Ar3sLUr2w7ribIFl18kc5Cx
xlLfVf26fLZL+8EZ1d1QO7r72UuwecFMgI6nt/qjWI1kr/DMfnNs0d/buNc4HCCYlcLrb5vB1/al
tujnqdaTz9V0HZpaRtR7TDHYOpNjxbd6LTwji4hc8d8mrHXNbkhMecydVl15q7deuJD6kNfI65Tz
kqNssxA2tg1MBLIm0TmBBB50NAeDlWL7yieizHP0bHe0eNBvMCbpy1p+W71mOC3uNB6Mrl4PzlQ5
JGIazOXXXpvCuSQ13kN+nkcduNKrzGKLD0wL0ESH35j7nXoEbuzsTNjXsIOT9E4ugsBlpmCxnQdM
vPkDcFIz5dlhU03ZGlf71bLajrPQCeT75JvDxfBW4yda4mbvDKsVF8RIHd2+tV4IzJbIMRoRSRKP
9qDpZNzVQ3lT6HP7PLIOL0hcuzt87cE1XdM6REqXX6NKzA6tlU43BaE5oUND/Uho8/fWt7PrBTfS
S4JU+SZJjIBv0rtUAtWKFsQn/aipLNirCpximLHy7xzwmQdkRd07TTOEN24RWYwt7ul2KiLNKt89
gTsO7gt3m9fkRfMxA4XZSVXpcUHg0inVxQu3GxdxHYrUEv3mhoiwGCUW0BR1Q3tVdUJUadq0F1UH
C8SHnmxITn/ynsiVimwGWlw44VJo5giffgRI2e9scIMBrjAIvcpFEUQLNUROi3uvFiZtk2rr5O70
wjUE300n3tryWdTdNMA5zJx3U6FrUzaKw52n5+wEHcwMRlkTOnLvEXCeLzjyRJWJ9Kl3F5nd/ypa
/399/4/1PaPqv6/v1Xv/59r+11f8q7YPrD8cnSVGhgoR0N5mRvpfWgRVvGWaHjUy0U8U+P8zPLfc
P2wm7aZnkiSjw6wgYONfw3PT+YOQaZonhJXjU9giJv8PIjcDQNmfu5W0XhybmT6gAC4UFj/rzzdn
tKHaRGybfppbs3uZNNvbcUx/+sosb1ZDw+OtGUh06WE+eLN/6XsJ+GfK20fZaI+t3vXncaHFv0VO
IncatdOSWG5ymJo8vaPs0N5HzyN1zG309mj7CYNGKjS4trXnLBabbVZQGmhoeb3TanS+ecPkU2++
9WVrEuClFWtjHWQxoO7xJRKaPNQngJZqB2JiqGwQhEVu79dV6AiaJYjQ9lvp1wOSE6/G73NOA+UC
hwfjMMReqtv9PgVuKMkaY6Gh/SVbmUuD4vISxBndIePsNQu28EX0FE4rYzP8n3aikH2Z3uKcUGQ5
xKEV9HjzJ0oEbZzo2BRTG6WN07zndeL/2MCMXrSamIDauEsbfWLo3W/HGs0QwqUHfoX+UNBkuvKh
9ffhSGzVVZIbqLfnAcnqHvQzl6y1YZgCfD8/VoJhhqozAviIaxkIN1N+PJNB8rZMiI18S6THrM8e
BbAmHtaYX1rEusfcnJ/zBnRDDqZjZ1SBOBazgH7VViJ9yVRGSbBM2cnz1aWxu6sUgsJLL6o6xDN/
Z1UKIEc9BTjBhPs5qGTedeP8tuaYHUzISYWyTkIV8JYHgKuBkZ993/6AfNrFVlKMj6s/9lTTWnWg
hn+m+97s0BrPh95Deeeb9YG758O0Zs/IHGE1ZsPV2jfUYoW4oazzwmoc3pqqB7Tb1McCSDSGeytS
a0XuD/qlKyl1Yw+c+y4VVQO5tniWupZFIwrnuKimn7hZ3QvxOcndHICqwNSsUWhv7VSYwQVK4oM9
2RhDCB0zEUNG0wTHAqg1Uo8Zwg+I7u7iD7MZe0wST4BIMuISV2c3aoIbZ9/6H/jep0M1OdmHn7bq
rLDfxbJ1tAchFxvmh/gJeau5dbThEZ26eqyrpTzokgKd6OLsCMPfxTyvuzvoV1Q5tUOEGMmdJ/aF
dN91ZrAXsLtDJ9WCw+TOAEyL6oRpCw0ee8eOjmJGcJ/KPhouveHk1FUsBCbpQK96ykCLsLuaQEgH
6vTO0aeSiLw+2/mmejKAVe5glj9rZXJa15qkzp5WozNoL86C8tIqVH5OW0QsGlqHL2t0uu/jShi5
QSe2oFbnJGtdG0SuXlxXUzFeue7Aih87v40se9WQYbhM9ibQoc6uIQAFllc+oeNemJGT1qaPD7gF
Z++xBNx95+pmVTOCRrsgGRLv6Yb5ccKVH8tOOeacaZzwg26s4gBP1KSrKroKT/nAT+PFgkJBE/dz
BMINoHSa7pgmG+E08VqIYCqBnim1/Gglm2osPHs5j0NWM5Wdlzk4DLxahFMurq7Clt92g/XNw5fR
tgS8iTnB46nGMf0iJTtgrc1Bi/FIb+V8Q1e7f+uprPF9pXYKjHGq9Ku0DiqUOUQ6pK1mHnSTMXtb
0NhbcvcARpZdQtFDbnT8MY41jczDViD/srViQBHlAXFmBrd5fVVALJ+9TKqbMtfIUixezDXTdzWk
+bhqca1prX2T62YRgUfNr2ot+5H0fhdlpsyeycGBVQAQMbvQip2QFY+rFa1GRau5Sr7BnCjwTAcW
Bj67bM5GACbIs6brCb/oA4Ir7bGwe+/drJwsEgXZrtwMoJiOImUZgwcx46Sp1R6Dk35xE3J3h2TA
4TQMw03Zpw1KhQy4oaYvNDVYtUxt3ftqnax9QuoO0pkyJTpwuoPKk8XZ0h9nQ08JyttM3K2/kimR
uPU9UKy3eqQXbU9V8Mmc4N6jCJpRUcM8tPzh1V02qzjBBrFpTScbAjisHjxm3K7kwBzSpo7WBu0K
sWu69zdzeq0D85eNgoQm/M3jbrAf+MtNBjfgdtX06QIMPWeOMHq04XGpq5608AmMcYxVXRxQ5igK
NPC4lOaEohjdYdEEozRruAQjuxbjtwU9EbYffVD1aSgouN25c3bCmB9GfyX7wMf+2mzOfv62ADmO
OmhLG5zgRye4yBRNLDeoPpeNEqAD1gvHjRxAWY6u9RdOgLl//wSRiZxcn0FBa5dB1A/tCWE2BCVN
fqnW+1ZlXhOvTHv3ei+zkB4IYHMbRUlaq3Q/Iss5ExTwA8/XBWvFCE6mhM84bw4r06tvmT3qsEN4
sLW+5Pt5IySsjNOP2kZNaCVMS2LbCUYTtNc0n795JEWGsWLBfte639eNvlBT5XN9Gb6bxHNAJSac
wljIhkwsuG9yyY1r3oH+0G8Yh7kovkC3BXsl1+9C8l2LX8CHfHESUNRGgoI7Z+svAvFRSWMO9ZK7
RAKwPEw3ZsRs+xOHO4J5Vxdw45wv3FU/7SEr96VDwTAp+6XqRliYRd8+lz7fau2gI0lsZl/daDPM
6dHX2WyiO28DWBBvmd8H8KRP+i+0RYGubYZ4MVaJHrGZNuza2fRC5jQHxmA9Zhl6+klgtMwV4rnR
zcoPc8NpVBtYY7Qrd0+kwRKCPaj3DE6qa0Zwczwsqx1O1vLRp8nCqMv1dnPA7zCnRRHryPWfe91c
7woQ4HygNH7cXeqNquYDk/z601Dkbyz7YsDAWPtPrefwtZa+PIIsPbkQpEMGFOIePP585wxJ/ubl
7qPjunMIXubGNpv+aI2+IAUjzSWCEaDO5IGm9jccuXOoHHw0SHxje01ckxuVJ3jS0wyrZsOmZO6E
2Vs0JkZTVWMn5TnvTGk0tyR4DEcdDffRU47/fS56/Q0i4mcuk+F21S0tj6cpnY65HKxbp3InDN+5
qtlZ5TCBiyAkiR4YjUTH4Y3Qq4fWD5wH9DK9HrJrapQYpjRDx+7Lr76zfG7QfS54pshwGhJ3Ovcg
peGwZGqUCkcMXesYgqlxI9Dwj+j7CAMa9Gsi1PPX3g30j1q053JOSVDKm1SErbB+lPSnsZxm5ieE
IQ2yv+3SuNHwapzkvOF8siLFD6GcRX3qG/hH/kIAzcCAEjbPCxL18hDU7h24tKsEO5QXTRwH6siw
Jud1difvRyK8KkRG4t0Gg5O9OLKzL8aYORGMrDJ2MiZGspErxsUW/3QzWM1DZ9kd2SF8FDeqMH3m
SkkDuWqAmh2tpE0QraF6YEobVkkYXb5PPHBLW4sqlvxe9Edc7ZDTPqkOTHyzF3az4oUjbnwtZ6U/
0r9OjnruZSfdmal4k9Y9t/VETzhDP1LsFoSuz8IENH81aQt9vTXtzggNWBCpDi5RZmVwpgc3kXKg
jGKn7FpGEM30eNUhVA2rGl50fx1/OAxPj37foP7P8+HWFmn3rbGcrmD9NQRhWbgBimqLuKG6YuLd
DVWTc33oZ1hV7LAh9ySywtdAWszJS7lMcZazHq6YihC2gW7f/TYn/uq+imLDfJGCxMnqj3bAQuyA
gS2di8vdLmyXzlCRvk3ejEWn8cbHcq0XejzEu1zKWmVvtL/rPdMBAqqrVZW422s9AgAr/J1tk8W7
6zeimZ6o5J6mTH1UFdsryuRHMMI1RVg7ftQbG01LPSSOwyquul/0tF8gtaGaqifmkYgmdM88zBtx
Ld/Ya0tFL7QRbRlKbS3BDXTS2c8bsw3wQwdwfAVakDOPjKfcGK+reh13tpnXx9FT4s6UVrI8+F7e
NbdKpMqJAqH01i1CIgxNioUKO/CycShH05T9D8rNDFPqrvDa2X5siJMuCF8Yl4ZeXY/TIyVQeM5B
z16Vyib2ps+NGJYeWUxWn7KPIjNTlE6udRxSYrCJGkeKuM5CekcMNdL4QEGeRDotM3GdTVPWwhsA
jI68S8yRa44T2i7NY6yUksF+PQ2aPI64Lh5UO3AXACp7WB03jaZh0c74iOWp452MxsHKrmVOGnti
jt5X1TX2p15v5vAuw5pNaol86osgyd5Qq49hBUoWR627KaPWFVdu7/s/G1+KoztWlOAGdIOwpS3+
jL1CjzOX3TnG3VTse7qR7zqF9dVMy3dXcj9uPKkfiCgdz6vZDvdSZvI1VXb1MM+Gc15lNodmZcvI
SQ28E0ZakQJRIFLA7EJ10G441wKCdNflzY1tt7Tx+R2/9VSRMS79gEgwI48FZx3FOUgzZXZDPJbe
CV/zFDVc3B8GkQX7jgjDd4dU5SNxSnKXFOxMZQPTx8N+dciENUVdQ3SolVUuj7dP548ygAYIduzW
Io7th17DWOI3QWUOX1+a5nJsjbKllBrFNbJWX+0YEW7gBLfdS9L44hb7PfLTlQ4rdDaUwkmVQj/m
GE+UVnzvqel3TeBVRy1LLHBInCT17NY+iiMcn5quLeCLthCMxKaLFXja7WCty4Oc0+MIluOiCnzj
jqitjgpcK8kqSdOfUrr2JUmyjI22FaAbAEIXPRv/KHNc/KRyrx2JLB0iZg6debmnEx/cTEqAcMXW
eyzcjMT6EiCI3jdYU3TjzvcBw/Z9r5pw3MBqHgSUulkYzkvoHDeF1pIHVzGwNMqExDgMTG+/Ot3W
3JPHVGVp9abJ/g08HlMWGuK2owx918jph644WH1U/aelgl1scPHcmqjDiBgFn82CBWqH/Q1m+Vq+
O4GVxhNPa2fW6lX6XCKEHy1rC6i5fO3zaXvfsF7FhNvDgyY+JMYiae7QISZn1ORMIGAhknCmuyE1
s6GHW353STw2Z56wVXsNxazmbem9g6EXXmh29FbJSCju6D/oejTaavTjCW77TT9Qb5M8ZUbt1v5R
fi9PQUuWEjzh9QjnRv8511zR8iGfjpU9jNGsteZ9Pnh0BGT3OaRqOHsVOGHdL7wzfa0oTRd5AvDQ
cgCTXgEIZGI2mIq9yNoP7muUYkuNKMRe8+pUj3IqQoE29GUaEqDj03yxIOM8U0o9ZVrbhl43eFep
C4anVSuFY5OCa183S/modVE9jd8Do8UOQSRimpvPtcaWl0+2vZdu54ezY/kvqcKPRl8bmIvuT4w1
EudpbQoHbU5hXpEpek2Mw9sgvf649Olj5xpfFjvpfl6ojmohQW435hvN+hIfeW3/6GHVRbpA9Sq1
6lmRLvAlZaWte1H7LvRBOIChpuQImcCtHvxl0ImkELkRDdJPvk/6iLtfTROC8mCZH1pof+Ah/ARy
AQ2Iee/06Owo/rGG26UCLTZawUPNhoVsjHA4lz8v8Qjw6NJBYyVUsasX3RnL925eM+Dri0giHpX0
LgVSoNvJtWkSGLi8QIsXmbFzTdCS8eSjb4lHPZU3mIH8E/+Df0VWyJcpzAc7b9g8/Cw9g/cvzovD
4Qqt/TMpJKPxQitErNwR971HtpdTqvOaeQVL3XjuOJLC0gD2OZpbL1DW2LeDLc/DcIEaOANVXgY3
D1mbHYreZEtwVTfNx7wZj97Ufhf+ekYGSz8+k1AMhHZJAjgja4mDEXTeWRpAbmer8GKvcMuzdGj/
wTPrQ8LXW/hwqCMTu73uxHRPuM4Pps688cniIOqp71sbRhmNGe9U24AfPW1ID9xdaCCulXZL+M9L
Ztj9FUFDMpo7Fw1radWHVJcizprKOKqcy1nnjP2pRtNF52JoaOQ7P4BgBPejptOGS4C8pc3yvRDw
VcxhsfaMPDEkDdZH4kzG4+w7BfJlGDPonZv5p9N70yN7H0A21wGorrfjuWtpRulGjt5Bsy+kX2r0
WbIMM7BeFMfArS8ES/Ukolg2BoBsDuC3oAvGWq+nxRl4PHiNtdkX2SLfe1LM3jbBcbWxptdPSHUM
5I2l0N4bt+puPb3UjjkHXgen1FNHv8i7aw8jaYjqJCczOhNgBGwRW2QoflBnsbSErN4zKAK3zWwl
F8Rw46eWuV9gdha5C1KtP7e0oe9XZScMY725DmWmz8zdnfHONFN7vdnkw3I3e1VzoAtaoZAYmKeA
xHT3m/XaA2uTqUjC12KCjhsagCgqKVtPtBsD8SY+Yg6DY5ZMT4twvlEhOI9tIhpSFQhYZR0ATep6
iBSB/zxviZMEI5iPQgek0KfWrW/0yXul0O7lVeLjSTWRFJRc0rWr2aSouWYARzjjMKVX1BCD2gu3
a3BVZe54tmv2n507YLY+iATdJE0iMmVmemHUNBUO1prLDeXd3EgnxADcPXfSbq/a1vfBa5JzA/Mc
p/hhkTnWFfaFN9JtAusG7oL+NPEN3Mhvx/VlRPW7YxknNI1oUDPEq5f+Yo1yvPZ4ewgolzPgxLbO
wBdK2UUcWATEdaOgYsLaigp8wHraDVslxC7zVhWu9x2HrM/SHvPhKP202bWaailafRvSoNDKCQW9
pR6dUQ40n/RC4sZZdJ8noQXP5S/IEOmLpDgIwsoiemrLw0JaThFaLLR4bTdGpddz8VYmRzQlaCWj
yZJfGHrrmBHB/aJR1q/4Zs8SNFjkyHE+iCxp75WYzJc8pwKPIMhhIO4c465vGwPHbDv5D73TcZ6y
lzV3JQjhFw3n29lKW/oyFdO1S7dow0sht6DGal4OpkT+yuW1t+5RFngPATN+mBy4lq80LSUctcyK
89D7E1beTYmpzJFV2tRsqyTQ+qAR/T4FyuT0aDi8GQtYNDLN7XdWh8j0hg7/wHkSdFaJx8NcHGzo
s8OTrvI4GTqRR6ro71bRMx9kRGfGuHzVk7564pyjgQjrMl2+SoLE3hKjp1BbXcaHdDo6BMXA3Uiy
zNqX0XWa/axx6orG5jDjlYq47GSxLvr8IDUYSztao1ddorzTNOtDLBmCXksDZAOVvaFfN+hqvxF+
McD3V8RNQfOyQ7ezE7aTQbuXRStv0HP7xC0aIu7/H3tn1ts2sm3hvxL0Ow3OwwX6AFeDLTseYnem
zougttWcRYqjqF9/Pg5KJNrx6YQBDnFx2f0Syy6Spapde1h7rWIfX9Dkpk6V2GeVCAloT5P2g89k
bwUOsTJ+L+LfXSfonZ3nGd4/6UyDLI3gPEBfVExNyy5I2kfe1I7T8CbPrEehkECGSCGUwI6WzQQ6
jG/AsWtTxQP97W5R13Qk8x3NgrvLstIKsLYGuGsImyGSJurI8Rin5JuTqxT9jxtYPf1rU7f+2pg7
aV4s6anxzGplV6EzlVU0q5amR1pRWobkypLqI2TWy3MjkZx5LFPAFljoF04Rp9MiqeRLP43I2UT+
ppInlrmfOcpOmgEMMiaZBopYEPfJny74/imhwn5RJTug8IYEZYlpROSBJSsIZhtNLoKHHYJccKpw
2HhaTZoE0Me/FtBTLjXKN+RYJTyNyDmXoKKqFWhvNX/Pz8Xlfarsqrsy25AHLvyPVip/VmyMNYCJ
uQtqeUamZGVtgIxYyNTNSprRZ6kQiLMNfQ7nsuSri1IN4RDwHvYmGg+RqkEXAIIf1ZT9HeTBoCW8
7ac43XrvIFMAFSYvcKyyiwIhlS/CjjKIDKeoIkJkIe7xkHegky9itB0m0BatQqQk78t8ew+zXFBN
xMjkaEc2LoFuRrgDlFhB9ACJ4HYjyshuC0+qYOQ3kbxJJgn2n063PfhhlY6/rIRXxg5310Uc7+gJ
3f6/zsH6nzR+K5ooU+j9fuP3x3UC40R2Urhu/+ZbzzdgUJq5+JJbDpavhWtDQQFBNUQYNiS9Bp9y
p0PXt3bGD8BDy9/grIeub/nMkCmDg/LWwK7Swfkjhetej41s1RgRy+AJwczWNfLTqrUpFfkeoj/6
aRGpm4SOY04ATyuTozl51/aRv8FNfhe5myz9/bca3HrSXa5LtHnpKohai+J4H1W+zJGjUYCZLXIP
7UsIRCwC2N0y+rLJUEMOdYRmAjSZklm0R3/r9XvX39ezm0NnTsMK02Yw2aev6OhBsFN801rYqoUC
IzmYkryexH0ByT1wwEQr2wpji+wS9RVgTu56J2TwyeuJrswC6A0nFWKXFxlu/VTZCtur3AcflJpe
7eMES+raVQKBFybhBhzs8iHUg3L2Ey9hACqQamQ+C6kHHxYTNUYsYU+RY49ky05FGCkUQogtjbL6
sFWQCVtKPuKYQkh/rCTu4j9xXE3QrXbF87lWTQaK6nNEloZAEI1uBLL25wWQ3ssdKH5KOqX0PnRz
YPybPa2zQgjj2+vvANzj2fdAYsNCTcMEKd/v9UtVJc8ro7QWpGLLWQKrDJFaUsEr5/39+p2e9d+w
3Mg3K6A7NFN7hrUmEkjrwoa1KBRbpH9zy5enm9urJFO296JGo8br9+ttIrgZ6j4fAxQ5S5yCVL0C
j5omZClFypXiwAK+k+QeiwJoLkfR6fW7vDB/oMfp8iHoha5X7fVKWgnmAvykSZtP6V6AZvg7Vix3
4afm+9dvVANm+t+UJksihqm2C8+MgmeDsylZgwu6CYPLvZHKc8dizVQVX1wVon9NDg6CITQs/AeA
EybiuwDEVMhfH4DI0k2hadv7pNJhZNELmMNiyQXKWaCLsLBr/b0oQKnHZW1+KGxUQ6bw1qogLb0S
Dk7V5ia7WJVhuIHROpX19FOp793F6y+pmPV8nRglACn00mmGbODTWBrYoONvrdZ/gmwg2S1KSNFJ
+URUlm3o7klV+eeRnxI0Itu6CxKhxmxCDloZ3iIIvfy8oCZ6ToomuY19l9o21Cyzrb4RP0my795q
0LZ9Mcow/ET5bp5IpfyHRLc7ULMyIEeJ8/VeFn3r3EE/a0YYtPvg2Bvg7bZbXaC/InmF/QVz5i/0
TNPu7Fymg8hFLZvTxVmE8RJ/F5DnAkWHahppbjh3gCRdpEpkvk+QHL/0BPIGG2nrwDFgLx8dDh76
CXxaDGMAGnEgldtJsTfUa1iCAkjB4Y+PCxnXlQ65qQ4JZjDNJARGfORgPmYpGQfacyYE9sId0MXq
qaqqmsHWycjBZsqFtlTx3D3dkVFXiKEdMvbqveYo4vs4T8NPhu34f8eSE4E0Ei1aG6wEhsJJGQEQ
jzbO7rOBqt/MCOVkoVlWcOlV3u56v7X0Oz2g9Soz3Y01UUK3vCNlB2umFyCluk3nws6CFmzprwWq
BjfgnoQZSCS0/IzkKgwpIAa6tAWXb9VEBZvbaBkvYRmBXAevnuyQYGzAj3jX9XzC4ufFU1pAYBWL
UHeQQuVPtJXLCaQC4iUKq+G1uoyrD0LgZ/il6NPdSrkAdrAqHHkucr4Q6pbKBYwM5mW+V5VVghjI
O495omwt5sAUjVR576vn6PewIgqYDfOtoqwiurnOfUcWaKnbmeGk9uw+EIjmeM0QxRdLVL7IqNqL
ssrPHUe5l5dhPse2FZdwUlaTSthl5iRx5CeAiwh/61J8XyXBjbvUHNg/ClDWdpCTofERAQuzfJqI
hIYyareirZKFtXb2H2BrbqDC/eLAAbxwskx8WEr7au4l+ieyt8AWNhuyNak3FTzd+phpS/NcSRLq
zbu8RNzHtyZRsd9NQ1GxJ7m3FSZZAazLIGrBROXlVAobhv2o5sq1rQvSqxtonswl6V6n4mF2S6ip
fHUKG3gUTRJxW7C4gLPMOIb8c9c2ddoISxc0kq3LF0maCm9R9o6uMwHUakLFcOURVSGrlhpoHFaA
1umT9eK7PbUBzFQqbd9WlaReUqwPFpLiigsjYrvoAiBVf0Jv7d7P5zLyLhSDHSgeMmc5BcO8eUwK
1f7sLaX8STfS6rNSJOVVSJrh0i+sDCBXrF4nooDMG4jyKWQ3xWUO7uxOqMjY50FFcXRC7S+VLmE4
N/bbmbTVw3ko2vDOCvvdB7UQN+c0RTmXoo/uAdARFXpTMFWWQnOapG831y6Zb/IE5Bk0GD2uvU3u
w0us77ZN4nCmR3l1Ieh0UmxT0T9fekX1d5ElZXQrVvCzLslBT/dFBTopAtkSyzS3uTYnB8LnNWA7
j+dkhOU5b5xcGXomz8uk8meyI1Zv95mYfgLyoN7JbNTbyiVxNvOXGfhEETDFGiXQEvZukbANzcdH
hyrZORp3xsdGQ3BDi9J7QcS/oHji3Pl+iXdS4PJFETpOum2hZwgV2HYLdReqqjtR9x8CW91+9jzF
n/nivpzB2757J2gx5MO+pFyW6hZlZyRNPqKqDNUzmYOnveCIi8BTsT0JL7mNcb/0IEJYEeDjoqqU
+FZx9ssrI6VvsioVOM91hfSgF9Vg7qTgzVG1ugPhVc60XJHn22wvz1Wg63d7IyZfTumLv5GtAMFD
0ofTPEHpuvRzS7woioxXosuFfgIEiOwp2AFtrliOdidhGKg3wQocZ/Ke8q8eTC0jX17hq2jTeKlb
QLmC5KrQWa+SQqYCH7j46BYJdj2St1cehJDIGmmqTIUh3F6g7qS9pZAnPFTcwJkJFNMhqKW2ONMq
R/tSLjVy0LBDZA+igd42Snf5QyLCXp0YjvQZbONb+ni9C/K/0UXqycT/+IvKW20nIuqCUZCSXLlF
K4PcI9g7NK1hECsCD8k+ZenMow3tS8S1ACozFxqlUpsDwIQAdWNBfOvYxUUSF5VzwfSj35yo5ta5
TtJwW7CayaqD3EGHJgsTcZYosP1eW1SAYyxrlQKJNGXVuQXDtQv3l83x/n8GZ929SK2bh0Krm1X3
+TqpHtZpTt3uAESuP21CqveAg37ml14fqBPs+w/IbbBxJq7RSQjcPFTzxK+NEax45vwJNUAVKQlD
pTkTZ7K56I4MIjya9mOhQXej6yeJ3ed49NzwaJK+Nw2vv2E7n6//zmtv0OYILp9+/w2SNWhVB02C
giQ2jZ8izagNN4CF230yCTLpAAI8wvp2klq8/IgmQVYgfRg4CypKjSaCIhaplZeWAkR49PDqsiVa
7ecEU/+VpfAY5Zus3pLgrDfH+R0Ae/9sDnojfNsOikUzA4EHKZcX58CyyP7QfAwbX7tS2huOaCUQ
HLKFh20H8lg6kjP0Cr44CaZ+Rm8GKgYwPrXXf2khrJ5CAjE3zRL3MTteCEA1+i0tP2oYsQl1voDO
9O6bZnsd2wRJoqcdBhy4oPRmllojNKKVYFCpHLgS4LFEZIgW/YNJ4CWPJ8FgpTR9+/LoLCI5zTqv
MGwjGGeabCiyWif1jt/bRJsJ5iNRBQ3ZXKMzA/CE0OY09O1pnNJJC3ZmoPflQ16OtC85GkltKXXa
G45pB0DnOnQSzDM8A02jRa21hf1JEDWkvcj76a3VHdHbA/SVWqP0uPsfex199Vl/wD1UeDsFxWUN
/6K5elbQsM4kEzQR9I3t9IzOPYQ8d/AkcOjTiajLSucestCPrYGhnWEhdDSz8SLra3TGELarwbaQ
jSCy0CkX9d7ewCXCK4SNsX370dlCaGfqutYgY6iKZ3DR0fdKr2tz9U8ENgLVBqWuarRXc8MRmQMJ
Yo/WY/95cyCjY1jXJen2PV0EJhESHAe02UJgXV/js4YSrcRDFwFLHVdIQgLv61seGwLE6c9wCSkC
1puE9Tamr5/zq32on//6FZnXo4sbQe/2/XuHIWKWKoIizE4XJ49uFUBmKg8+DkzWukqlHwewuXqz
YJlnlLSkusrZWoI2MB/TWkDtZWiQqKq8JaVVjGL7lj2DCIwfzi9cB3RKR7cXoGMeagrJFOAYw0HW
nQe1u31sCwiSiR0RVLW6bMr4LAJAlaFegaqdwSeDzTta68ezoFtn4Kgl6LRHmy+BWnboXlBEGOkw
iTrJs8PhfzwLVi0hQU1cBunSXKNbC5DsDU4lK3iIdbis9XaCoZ8ZIKyA4XZrYHSnArK76tA1QCKd
WJizz+g8oN6pQPYUVRzch26eR3QcwMQ02DMkXabKEqU6tQsEmc/jLQDzyhnE1IBxzPb8HdP7k8kY
mifgOERMzbAIkNot3jsOyRixMDgu6kOjvkYXKGOd9MEOMvlC8kF0THSrgFP2eBWQPsdO4jpRbGmu
0bkGMsmsoa6BqnMoWuDBDm/ZMwWWegZIlEpuB2Ad1VYAIjswSiJKMGTyJV8j4d55YBIkgaglo9al
1Ma3FZB2GDwLRAEofZg1e21z9bcCETPg3jpjMFaDoFJVHLgWSJuo1E3ZDi/X08gbGCIFR1P+5jmN
K25mDpTWSg2Im60zRdNVvOSXk0dIb7IlSKOiyt6sldEdkdAty4PryzKpdDjf9O9U2TkYzsgtMU1i
N01jixtxlKTBs0AiES/I0pSX7YJB2IzplBGPa6/xxQoKEd1Qu8BaUCxZrYvIzdVzF0mpc0LAdH+o
vo7vjFD0WvZkWFLZIF9WN12wItrr1F1ihVBZqKvQh8Uwuh1B48PQyKmuMUFHDQipXQpi313CLBA5
AHrHe26u8c0CC3XoWlDYEUhJUrL8+pbHrjMCW1hHE1j86A6HTvR62FYQSZFQa+7iAvD/p1vBMCAF
RUSNnGs7PW1BZ0Sus6I0rKiDZkGR2O8QOfE1t3uhNwvETwomk1nokDejmwU4fJ/psf4o9AbUCYoQ
NMB1nnEfjlcD0WhVEmv0TXO1FmhMa+GF5sQfngUVZKYm81//bKQKgxcFlVB3aowuiGYnSEMjBwV7
KJIylA9boTcLZm0wKDSBw2oXweg8hHoW2v3585EDaSWI6DEsh7Ovh7+oPQQiFLIN3a4b0yZQWaUD
T0WqLApJVbAXnXPQi6IbFJ5BZh0tkrF5BZ0EzrADAS5sXCwLfMnXY+/YK6DKRHswALWjtCs3HNMq
0JTBB4KCB4h+mkVC5cVZMMyz2nNQaz3Q5hqfRYRqZrCHSLTQdEWa3Sz0bUHjIdawxy7lNDpHkZBp
MBCHKhPQ5Bqh/bKLxLlAz69BiN19Pj7nQEfVaqBd5FwAg04SAYx2e526y+RYwa0C1bF+HI/zD4zH
1z6YqeMGT00HjLtOX2qU+d4vHDo/nn/edX3UrR01nv/kF+uGmPbebf9H/e9/naDAG9N39OHBFDb3
6f68e8Hntz651+GtDj9cuOtkRcdc1XxQdY95uwrpovnfYPXXKlydQNAbDNS3J/n9t5PnPPr+/8PA
qd8bty7aDx43cffR5nTgBjM/fGB/tUlP9SLaDp2hI09XAcL2ycY9eeoW5zx47CiIktVTdJjYevEh
L41LMXxkxPEeM/cxzw6DNYM32Pyhg8/WwapcJevjkVu86+CRu6aKN9HfbyBJzsO/Tqe9BZQOvQtd
pon7dPJ9dijFoSNfrKPEPn1kEig1AG7oyAtm3HUP4zQNaArlrMMPXmzZ++oCvrbVL59WzskClFqU
1tAHvgwCdxO56eEJm0duEbGDh948uaueFWmhVYNHjsrTZdG2Og4d9u1z29QCAgcPzAD5o1+dTHLb
gTJ06OuIDvln09yiloaOfbNyNyfWoyYv+gXHy80qqYLV5ul4OjqI0fBHTtPVo5On6yw7WdMdiGfw
+O6j49qr077CFiAyfOhaKDXKTlZ2BzgYPnaauvwPAfPJpEtNPf9XjB7BBNgbui6SDx4ajq6eDZFb
qPbQkW/XfyWrnvfUgVyGD12sTs+trkw8fODyzWIVxqnjnh7rjF83+P6K8a/WSbo+sVRdXfNXDH6z
3rmPJ8dYhy77FYP/GSX+YQ7qY4yh67rL4KGjJHPeTFcJAkynp1nXQvVrbjBb+f2939YQhw5/57in
M94CNwYP6wd4JKdRjdzW+wYPnaztfut2U0IbOvA7tKhTaDhWvTChK1ENHf7BiZ7Wby7TZ2dbW/UY
OvwfUf6dhdhl1H/NDZ4vxC5VPXT4V5XAv0/q+I/c4/fr76gQDhz3Q7ZyDiaktinA2eus9dCpeIV9
cuADf3SJbHrLG8HwOsk69KE/rTh3NnZ2ujVBZ9W5y8GDr9PszYsP32YFB4/vpo8R7D0nnpvS5toG
j11FMA3Yh0lo1kmLiHp95JcyTV+z88/zTwdSlJf+7DS5Vv/GY7BeJf/6NwAAAP//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1">
              <a:solidFill>
                <a:schemeClr val="bg2"/>
              </a:solidFill>
            </a:defRPr>
          </a:pPr>
          <a:endParaRPr lang="en-US" sz="900" b="1" i="0" u="none" strike="noStrike" baseline="0">
            <a:solidFill>
              <a:schemeClr val="bg2"/>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Reversed" id="23">
  <a:schemeClr val="accent3"/>
</cs:colorStyle>
</file>

<file path=xl/charts/colors12.xml><?xml version="1.0" encoding="utf-8"?>
<cs:colorStyle xmlns:cs="http://schemas.microsoft.com/office/drawing/2012/chartStyle" xmlns:a="http://schemas.openxmlformats.org/drawingml/2006/main" meth="withinLinearReversed" id="23">
  <a:schemeClr val="accent3"/>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3.xml"/><Relationship Id="rId13" Type="http://schemas.microsoft.com/office/2014/relationships/chartEx" Target="../charts/chartEx3.xml"/><Relationship Id="rId3" Type="http://schemas.openxmlformats.org/officeDocument/2006/relationships/chart" Target="../charts/chart10.xml"/><Relationship Id="rId7" Type="http://schemas.openxmlformats.org/officeDocument/2006/relationships/image" Target="../media/image4.emf"/><Relationship Id="rId12" Type="http://schemas.openxmlformats.org/officeDocument/2006/relationships/chart" Target="../charts/chart15.xml"/><Relationship Id="rId2" Type="http://schemas.openxmlformats.org/officeDocument/2006/relationships/image" Target="../media/image2.emf"/><Relationship Id="rId16" Type="http://schemas.openxmlformats.org/officeDocument/2006/relationships/chart" Target="../charts/chart17.xml"/><Relationship Id="rId1" Type="http://schemas.openxmlformats.org/officeDocument/2006/relationships/chart" Target="../charts/chart9.xml"/><Relationship Id="rId6" Type="http://schemas.openxmlformats.org/officeDocument/2006/relationships/chart" Target="../charts/chart12.xml"/><Relationship Id="rId11" Type="http://schemas.openxmlformats.org/officeDocument/2006/relationships/chart" Target="../charts/chart14.xml"/><Relationship Id="rId5" Type="http://schemas.openxmlformats.org/officeDocument/2006/relationships/image" Target="../media/image3.emf"/><Relationship Id="rId15" Type="http://schemas.microsoft.com/office/2014/relationships/chartEx" Target="../charts/chartEx4.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7620</xdr:colOff>
      <xdr:row>1</xdr:row>
      <xdr:rowOff>30480</xdr:rowOff>
    </xdr:from>
    <xdr:to>
      <xdr:col>13</xdr:col>
      <xdr:colOff>350520</xdr:colOff>
      <xdr:row>17</xdr:row>
      <xdr:rowOff>7620</xdr:rowOff>
    </xdr:to>
    <xdr:graphicFrame macro="">
      <xdr:nvGraphicFramePr>
        <xdr:cNvPr id="2" name="Chart 1">
          <a:extLst>
            <a:ext uri="{FF2B5EF4-FFF2-40B4-BE49-F238E27FC236}">
              <a16:creationId xmlns:a16="http://schemas.microsoft.com/office/drawing/2014/main" id="{5B7EFE17-9AC5-B141-BC29-BF85B2B90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7620</xdr:colOff>
      <xdr:row>2</xdr:row>
      <xdr:rowOff>0</xdr:rowOff>
    </xdr:from>
    <xdr:to>
      <xdr:col>15</xdr:col>
      <xdr:colOff>266700</xdr:colOff>
      <xdr:row>17</xdr:row>
      <xdr:rowOff>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5B436CB-789E-B174-7334-2C2A9A220E4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57700" y="365760"/>
              <a:ext cx="574548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449580</xdr:colOff>
      <xdr:row>1</xdr:row>
      <xdr:rowOff>175260</xdr:rowOff>
    </xdr:from>
    <xdr:to>
      <xdr:col>11</xdr:col>
      <xdr:colOff>144780</xdr:colOff>
      <xdr:row>16</xdr:row>
      <xdr:rowOff>175260</xdr:rowOff>
    </xdr:to>
    <xdr:graphicFrame macro="">
      <xdr:nvGraphicFramePr>
        <xdr:cNvPr id="2" name="Chart 1">
          <a:extLst>
            <a:ext uri="{FF2B5EF4-FFF2-40B4-BE49-F238E27FC236}">
              <a16:creationId xmlns:a16="http://schemas.microsoft.com/office/drawing/2014/main" id="{99056504-74F1-1C43-E96E-A02BDB0787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335280</xdr:colOff>
      <xdr:row>8</xdr:row>
      <xdr:rowOff>160020</xdr:rowOff>
    </xdr:from>
    <xdr:to>
      <xdr:col>13</xdr:col>
      <xdr:colOff>30480</xdr:colOff>
      <xdr:row>23</xdr:row>
      <xdr:rowOff>160020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C00CDF5D-B620-321A-72BA-0E301FAB8E4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54880" y="162306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144780</xdr:colOff>
      <xdr:row>1</xdr:row>
      <xdr:rowOff>114300</xdr:rowOff>
    </xdr:from>
    <xdr:to>
      <xdr:col>10</xdr:col>
      <xdr:colOff>449580</xdr:colOff>
      <xdr:row>16</xdr:row>
      <xdr:rowOff>114300</xdr:rowOff>
    </xdr:to>
    <xdr:graphicFrame macro="">
      <xdr:nvGraphicFramePr>
        <xdr:cNvPr id="2" name="Chart 1">
          <a:extLst>
            <a:ext uri="{FF2B5EF4-FFF2-40B4-BE49-F238E27FC236}">
              <a16:creationId xmlns:a16="http://schemas.microsoft.com/office/drawing/2014/main" id="{2561BC2D-6A94-8A98-2558-C8A19BC85F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38100</xdr:colOff>
      <xdr:row>19</xdr:row>
      <xdr:rowOff>7620</xdr:rowOff>
    </xdr:from>
    <xdr:to>
      <xdr:col>1</xdr:col>
      <xdr:colOff>784860</xdr:colOff>
      <xdr:row>22</xdr:row>
      <xdr:rowOff>53340</xdr:rowOff>
    </xdr:to>
    <xdr:graphicFrame macro="">
      <xdr:nvGraphicFramePr>
        <xdr:cNvPr id="2" name="Chart 1">
          <a:extLst>
            <a:ext uri="{FF2B5EF4-FFF2-40B4-BE49-F238E27FC236}">
              <a16:creationId xmlns:a16="http://schemas.microsoft.com/office/drawing/2014/main" id="{793572A1-945F-09AA-5002-EBC81E959D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15240</xdr:colOff>
      <xdr:row>19</xdr:row>
      <xdr:rowOff>0</xdr:rowOff>
    </xdr:from>
    <xdr:to>
      <xdr:col>5</xdr:col>
      <xdr:colOff>30480</xdr:colOff>
      <xdr:row>22</xdr:row>
      <xdr:rowOff>53340</xdr:rowOff>
    </xdr:to>
    <xdr:graphicFrame macro="">
      <xdr:nvGraphicFramePr>
        <xdr:cNvPr id="3" name="Chart 2">
          <a:extLst>
            <a:ext uri="{FF2B5EF4-FFF2-40B4-BE49-F238E27FC236}">
              <a16:creationId xmlns:a16="http://schemas.microsoft.com/office/drawing/2014/main" id="{BC222411-5285-DC42-EBC5-956B7E9E78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0</xdr:colOff>
      <xdr:row>18</xdr:row>
      <xdr:rowOff>175260</xdr:rowOff>
    </xdr:from>
    <xdr:to>
      <xdr:col>7</xdr:col>
      <xdr:colOff>967740</xdr:colOff>
      <xdr:row>21</xdr:row>
      <xdr:rowOff>160020</xdr:rowOff>
    </xdr:to>
    <xdr:graphicFrame macro="">
      <xdr:nvGraphicFramePr>
        <xdr:cNvPr id="4" name="Chart 3">
          <a:extLst>
            <a:ext uri="{FF2B5EF4-FFF2-40B4-BE49-F238E27FC236}">
              <a16:creationId xmlns:a16="http://schemas.microsoft.com/office/drawing/2014/main" id="{F81D9CCB-785A-0899-D51A-1AAE188259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579120</xdr:colOff>
      <xdr:row>19</xdr:row>
      <xdr:rowOff>7620</xdr:rowOff>
    </xdr:from>
    <xdr:to>
      <xdr:col>10</xdr:col>
      <xdr:colOff>1013460</xdr:colOff>
      <xdr:row>22</xdr:row>
      <xdr:rowOff>0</xdr:rowOff>
    </xdr:to>
    <xdr:graphicFrame macro="">
      <xdr:nvGraphicFramePr>
        <xdr:cNvPr id="5" name="Chart 4">
          <a:extLst>
            <a:ext uri="{FF2B5EF4-FFF2-40B4-BE49-F238E27FC236}">
              <a16:creationId xmlns:a16="http://schemas.microsoft.com/office/drawing/2014/main" id="{52A31679-938F-E5A8-FDC8-74875488A6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22860</xdr:colOff>
      <xdr:row>18</xdr:row>
      <xdr:rowOff>152400</xdr:rowOff>
    </xdr:from>
    <xdr:to>
      <xdr:col>13</xdr:col>
      <xdr:colOff>1219200</xdr:colOff>
      <xdr:row>21</xdr:row>
      <xdr:rowOff>121920</xdr:rowOff>
    </xdr:to>
    <xdr:graphicFrame macro="">
      <xdr:nvGraphicFramePr>
        <xdr:cNvPr id="6" name="Chart 5">
          <a:extLst>
            <a:ext uri="{FF2B5EF4-FFF2-40B4-BE49-F238E27FC236}">
              <a16:creationId xmlns:a16="http://schemas.microsoft.com/office/drawing/2014/main" id="{99C76B95-238A-6E0A-1E71-37CCA8D8F3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543306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142875" y="76200"/>
          <a:ext cx="15433060"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32775</xdr:colOff>
      <xdr:row>11</xdr:row>
      <xdr:rowOff>163871</xdr:rowOff>
    </xdr:from>
    <xdr:ext cx="15502193" cy="2916902"/>
    <xdr:grpSp>
      <xdr:nvGrpSpPr>
        <xdr:cNvPr id="2" name="Shape 2">
          <a:extLst>
            <a:ext uri="{FF2B5EF4-FFF2-40B4-BE49-F238E27FC236}">
              <a16:creationId xmlns:a16="http://schemas.microsoft.com/office/drawing/2014/main" id="{00000000-0008-0000-0100-000002000000}"/>
            </a:ext>
          </a:extLst>
        </xdr:cNvPr>
        <xdr:cNvGrpSpPr/>
      </xdr:nvGrpSpPr>
      <xdr:grpSpPr>
        <a:xfrm>
          <a:off x="32775" y="2077154"/>
          <a:ext cx="15502193" cy="2916902"/>
          <a:chOff x="-34118" y="2751300"/>
          <a:chExt cx="10726118"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34118" y="2751300"/>
            <a:ext cx="10726118" cy="2057400"/>
            <a:chOff x="112462" y="1971675"/>
            <a:chExt cx="12555788"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12462" y="2068315"/>
              <a:ext cx="5226876" cy="2014932"/>
              <a:chOff x="112462" y="2068315"/>
              <a:chExt cx="5226876" cy="2014932"/>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12462" y="2068315"/>
                <a:ext cx="5226876" cy="2014932"/>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02554" y="2090961"/>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382747" y="2071253"/>
              <a:ext cx="4362170" cy="1991561"/>
              <a:chOff x="5382747" y="2071253"/>
              <a:chExt cx="4362170" cy="1991561"/>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382747" y="2071253"/>
                <a:ext cx="4362170" cy="1991561"/>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495666" y="207126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10833" y="2062201"/>
              <a:ext cx="2857417" cy="2021044"/>
              <a:chOff x="9810833" y="1957040"/>
              <a:chExt cx="2857417" cy="2012407"/>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10833" y="1957040"/>
                <a:ext cx="2857417" cy="2012407"/>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993094"/>
                <a:ext cx="2628900" cy="297457"/>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147484</xdr:colOff>
      <xdr:row>28</xdr:row>
      <xdr:rowOff>106517</xdr:rowOff>
    </xdr:from>
    <xdr:ext cx="5297846" cy="2867742"/>
    <xdr:sp macro="" textlink="">
      <xdr:nvSpPr>
        <xdr:cNvPr id="15" name="Shape 15">
          <a:extLst>
            <a:ext uri="{FF2B5EF4-FFF2-40B4-BE49-F238E27FC236}">
              <a16:creationId xmlns:a16="http://schemas.microsoft.com/office/drawing/2014/main" id="{00000000-0008-0000-0100-00000F000000}"/>
            </a:ext>
          </a:extLst>
        </xdr:cNvPr>
        <xdr:cNvSpPr/>
      </xdr:nvSpPr>
      <xdr:spPr>
        <a:xfrm>
          <a:off x="147484" y="4924323"/>
          <a:ext cx="5297846" cy="2867742"/>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277761</xdr:colOff>
      <xdr:row>29</xdr:row>
      <xdr:rowOff>121161</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277761" y="5111032"/>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9</xdr:col>
      <xdr:colOff>188452</xdr:colOff>
      <xdr:row>28</xdr:row>
      <xdr:rowOff>98323</xdr:rowOff>
    </xdr:from>
    <xdr:ext cx="5415935" cy="2843161"/>
    <xdr:sp macro="" textlink="">
      <xdr:nvSpPr>
        <xdr:cNvPr id="17" name="Shape 17">
          <a:extLst>
            <a:ext uri="{FF2B5EF4-FFF2-40B4-BE49-F238E27FC236}">
              <a16:creationId xmlns:a16="http://schemas.microsoft.com/office/drawing/2014/main" id="{00000000-0008-0000-0100-000011000000}"/>
            </a:ext>
          </a:extLst>
        </xdr:cNvPr>
        <xdr:cNvSpPr/>
      </xdr:nvSpPr>
      <xdr:spPr>
        <a:xfrm>
          <a:off x="5571613" y="4916129"/>
          <a:ext cx="5415935" cy="2843161"/>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318012</xdr:colOff>
      <xdr:row>29</xdr:row>
      <xdr:rowOff>70669</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5701173" y="506054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18</xdr:col>
      <xdr:colOff>335936</xdr:colOff>
      <xdr:row>28</xdr:row>
      <xdr:rowOff>98323</xdr:rowOff>
    </xdr:from>
    <xdr:ext cx="4498258" cy="2851355"/>
    <xdr:sp macro="" textlink="">
      <xdr:nvSpPr>
        <xdr:cNvPr id="19" name="Shape 19">
          <a:extLst>
            <a:ext uri="{FF2B5EF4-FFF2-40B4-BE49-F238E27FC236}">
              <a16:creationId xmlns:a16="http://schemas.microsoft.com/office/drawing/2014/main" id="{00000000-0008-0000-0100-000013000000}"/>
            </a:ext>
          </a:extLst>
        </xdr:cNvPr>
        <xdr:cNvSpPr/>
      </xdr:nvSpPr>
      <xdr:spPr>
        <a:xfrm>
          <a:off x="11102259" y="4916129"/>
          <a:ext cx="4498258" cy="2851355"/>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18</xdr:col>
      <xdr:colOff>474713</xdr:colOff>
      <xdr:row>29</xdr:row>
      <xdr:rowOff>119829</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11241036" y="510970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147484</xdr:colOff>
      <xdr:row>2</xdr:row>
      <xdr:rowOff>84393</xdr:rowOff>
    </xdr:from>
    <xdr:ext cx="15420258" cy="1709994"/>
    <xdr:grpSp>
      <xdr:nvGrpSpPr>
        <xdr:cNvPr id="21" name="Shape 2">
          <a:extLst>
            <a:ext uri="{FF2B5EF4-FFF2-40B4-BE49-F238E27FC236}">
              <a16:creationId xmlns:a16="http://schemas.microsoft.com/office/drawing/2014/main" id="{00000000-0008-0000-0100-000015000000}"/>
            </a:ext>
          </a:extLst>
        </xdr:cNvPr>
        <xdr:cNvGrpSpPr/>
      </xdr:nvGrpSpPr>
      <xdr:grpSpPr>
        <a:xfrm>
          <a:off x="147484" y="432263"/>
          <a:ext cx="15420258" cy="1709994"/>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106516</xdr:colOff>
      <xdr:row>4</xdr:row>
      <xdr:rowOff>39584</xdr:rowOff>
    </xdr:from>
    <xdr:to>
      <xdr:col>5</xdr:col>
      <xdr:colOff>270387</xdr:colOff>
      <xdr:row>6</xdr:row>
      <xdr:rowOff>72358</xdr:rowOff>
    </xdr:to>
    <xdr:sp macro="" textlink="KPI!B18">
      <xdr:nvSpPr>
        <xdr:cNvPr id="39" name="Rectangle 38">
          <a:extLst>
            <a:ext uri="{FF2B5EF4-FFF2-40B4-BE49-F238E27FC236}">
              <a16:creationId xmlns:a16="http://schemas.microsoft.com/office/drawing/2014/main" id="{95F71A15-321F-0510-760A-BAB398C46BD8}"/>
            </a:ext>
          </a:extLst>
        </xdr:cNvPr>
        <xdr:cNvSpPr/>
      </xdr:nvSpPr>
      <xdr:spPr>
        <a:xfrm>
          <a:off x="106516" y="752103"/>
          <a:ext cx="3132702" cy="389034"/>
        </a:xfrm>
        <a:prstGeom prst="rect">
          <a:avLst/>
        </a:prstGeom>
        <a:solidFill>
          <a:schemeClr val="tx1">
            <a:lumMod val="75000"/>
            <a:lumOff val="25000"/>
            <a:alpha val="46000"/>
          </a:schemeClr>
        </a:soli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fld id="{7464C8F9-9F06-42F5-B932-843ECC8333F3}" type="TxLink">
            <a:rPr lang="en-US" sz="1200" b="0"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$22,97,200.86 </a:t>
          </a:fld>
          <a:endParaRPr lang="en-IN" sz="1200" kern="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172064</xdr:colOff>
      <xdr:row>9</xdr:row>
      <xdr:rowOff>21303</xdr:rowOff>
    </xdr:from>
    <xdr:to>
      <xdr:col>2</xdr:col>
      <xdr:colOff>557161</xdr:colOff>
      <xdr:row>11</xdr:row>
      <xdr:rowOff>122903</xdr:rowOff>
    </xdr:to>
    <xdr:sp macro="" textlink="">
      <xdr:nvSpPr>
        <xdr:cNvPr id="41" name="Rectangle 40">
          <a:extLst>
            <a:ext uri="{FF2B5EF4-FFF2-40B4-BE49-F238E27FC236}">
              <a16:creationId xmlns:a16="http://schemas.microsoft.com/office/drawing/2014/main" id="{72B26AEF-200A-4135-8013-5BF27BBF46A8}"/>
            </a:ext>
          </a:extLst>
        </xdr:cNvPr>
        <xdr:cNvSpPr/>
      </xdr:nvSpPr>
      <xdr:spPr>
        <a:xfrm>
          <a:off x="172064" y="1569884"/>
          <a:ext cx="1581355" cy="445729"/>
        </a:xfrm>
        <a:prstGeom prst="rect">
          <a:avLst/>
        </a:prstGeom>
        <a:solidFill>
          <a:schemeClr val="tx1">
            <a:lumMod val="75000"/>
            <a:lumOff val="25000"/>
            <a:alpha val="46000"/>
          </a:schemeClr>
        </a:soli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indent="0" algn="ctr"/>
          <a:r>
            <a:rPr lang="en-US" sz="1200" b="0"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clientData/>
  </xdr:twoCellAnchor>
  <xdr:twoCellAnchor>
    <xdr:from>
      <xdr:col>1</xdr:col>
      <xdr:colOff>40968</xdr:colOff>
      <xdr:row>6</xdr:row>
      <xdr:rowOff>69273</xdr:rowOff>
    </xdr:from>
    <xdr:to>
      <xdr:col>4</xdr:col>
      <xdr:colOff>188026</xdr:colOff>
      <xdr:row>9</xdr:row>
      <xdr:rowOff>81934</xdr:rowOff>
    </xdr:to>
    <xdr:graphicFrame macro="">
      <xdr:nvGraphicFramePr>
        <xdr:cNvPr id="44" name="Chart 43">
          <a:extLst>
            <a:ext uri="{FF2B5EF4-FFF2-40B4-BE49-F238E27FC236}">
              <a16:creationId xmlns:a16="http://schemas.microsoft.com/office/drawing/2014/main" id="{DBD44B08-087D-464A-9CBF-0880E57976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3</xdr:col>
          <xdr:colOff>0</xdr:colOff>
          <xdr:row>9</xdr:row>
          <xdr:rowOff>155677</xdr:rowOff>
        </xdr:from>
        <xdr:to>
          <xdr:col>4</xdr:col>
          <xdr:colOff>532581</xdr:colOff>
          <xdr:row>11</xdr:row>
          <xdr:rowOff>65548</xdr:rowOff>
        </xdr:to>
        <xdr:pic>
          <xdr:nvPicPr>
            <xdr:cNvPr id="59" name="Picture 58">
              <a:extLst>
                <a:ext uri="{FF2B5EF4-FFF2-40B4-BE49-F238E27FC236}">
                  <a16:creationId xmlns:a16="http://schemas.microsoft.com/office/drawing/2014/main" id="{64CA828F-1D13-8AA7-E087-52A8C993C262}"/>
                </a:ext>
              </a:extLst>
            </xdr:cNvPr>
            <xdr:cNvPicPr>
              <a:picLocks noChangeAspect="1" noChangeArrowheads="1"/>
              <a:extLst>
                <a:ext uri="{84589F7E-364E-4C9E-8A38-B11213B215E9}">
                  <a14:cameraTool cellRange="'KPI YOY'!$B$10" spid="_x0000_s2108"/>
                </a:ext>
              </a:extLst>
            </xdr:cNvPicPr>
          </xdr:nvPicPr>
          <xdr:blipFill>
            <a:blip xmlns:r="http://schemas.openxmlformats.org/officeDocument/2006/relationships" r:embed="rId2"/>
            <a:srcRect/>
            <a:stretch>
              <a:fillRect/>
            </a:stretch>
          </xdr:blipFill>
          <xdr:spPr bwMode="auto">
            <a:xfrm>
              <a:off x="1794387" y="1704258"/>
              <a:ext cx="1130710" cy="2540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5</xdr:col>
      <xdr:colOff>252297</xdr:colOff>
      <xdr:row>4</xdr:row>
      <xdr:rowOff>46831</xdr:rowOff>
    </xdr:from>
    <xdr:to>
      <xdr:col>10</xdr:col>
      <xdr:colOff>416168</xdr:colOff>
      <xdr:row>6</xdr:row>
      <xdr:rowOff>79605</xdr:rowOff>
    </xdr:to>
    <xdr:sp macro="" textlink="KPI!$E$18">
      <xdr:nvSpPr>
        <xdr:cNvPr id="60" name="Rectangle 59">
          <a:extLst>
            <a:ext uri="{FF2B5EF4-FFF2-40B4-BE49-F238E27FC236}">
              <a16:creationId xmlns:a16="http://schemas.microsoft.com/office/drawing/2014/main" id="{14E43EDF-5D75-404E-89E8-AFC7CD7B78FF}"/>
            </a:ext>
          </a:extLst>
        </xdr:cNvPr>
        <xdr:cNvSpPr/>
      </xdr:nvSpPr>
      <xdr:spPr>
        <a:xfrm>
          <a:off x="3221128" y="759350"/>
          <a:ext cx="3132702" cy="389034"/>
        </a:xfrm>
        <a:prstGeom prst="rect">
          <a:avLst/>
        </a:prstGeom>
        <a:solidFill>
          <a:schemeClr val="tx1">
            <a:lumMod val="75000"/>
            <a:lumOff val="25000"/>
            <a:alpha val="46000"/>
          </a:schemeClr>
        </a:soli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indent="0" algn="ctr"/>
          <a:fld id="{40CF0221-6902-42AA-87FE-AB95143BB55F}" type="TxLink">
            <a:rPr lang="en-US" sz="1200" b="0"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rPr>
            <a:pPr marL="0" indent="0" algn="ctr"/>
            <a:t> $2,86,397.02 </a:t>
          </a:fld>
          <a:endParaRPr lang="en-US" sz="1200" b="0"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5</xdr:col>
      <xdr:colOff>327741</xdr:colOff>
      <xdr:row>9</xdr:row>
      <xdr:rowOff>48341</xdr:rowOff>
    </xdr:from>
    <xdr:to>
      <xdr:col>8</xdr:col>
      <xdr:colOff>114709</xdr:colOff>
      <xdr:row>11</xdr:row>
      <xdr:rowOff>149941</xdr:rowOff>
    </xdr:to>
    <xdr:sp macro="" textlink="">
      <xdr:nvSpPr>
        <xdr:cNvPr id="61" name="Rectangle 60">
          <a:extLst>
            <a:ext uri="{FF2B5EF4-FFF2-40B4-BE49-F238E27FC236}">
              <a16:creationId xmlns:a16="http://schemas.microsoft.com/office/drawing/2014/main" id="{21449F31-0B73-4C77-98B5-D304575F5446}"/>
            </a:ext>
          </a:extLst>
        </xdr:cNvPr>
        <xdr:cNvSpPr/>
      </xdr:nvSpPr>
      <xdr:spPr>
        <a:xfrm>
          <a:off x="3318386" y="1596922"/>
          <a:ext cx="1581355" cy="445729"/>
        </a:xfrm>
        <a:prstGeom prst="rect">
          <a:avLst/>
        </a:prstGeom>
        <a:solidFill>
          <a:schemeClr val="tx1">
            <a:lumMod val="75000"/>
            <a:lumOff val="25000"/>
            <a:alpha val="46000"/>
          </a:schemeClr>
        </a:soli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indent="0" algn="ctr"/>
          <a:r>
            <a:rPr lang="en-US" sz="1200" b="0"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clientData/>
  </xdr:twoCellAnchor>
  <xdr:twoCellAnchor>
    <xdr:from>
      <xdr:col>6</xdr:col>
      <xdr:colOff>196645</xdr:colOff>
      <xdr:row>6</xdr:row>
      <xdr:rowOff>68005</xdr:rowOff>
    </xdr:from>
    <xdr:to>
      <xdr:col>9</xdr:col>
      <xdr:colOff>344129</xdr:colOff>
      <xdr:row>9</xdr:row>
      <xdr:rowOff>108972</xdr:rowOff>
    </xdr:to>
    <xdr:graphicFrame macro="">
      <xdr:nvGraphicFramePr>
        <xdr:cNvPr id="62" name="Chart 61">
          <a:extLst>
            <a:ext uri="{FF2B5EF4-FFF2-40B4-BE49-F238E27FC236}">
              <a16:creationId xmlns:a16="http://schemas.microsoft.com/office/drawing/2014/main" id="{CD67E55C-7681-4AC4-8C6B-C950D01446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254001</xdr:colOff>
      <xdr:row>6</xdr:row>
      <xdr:rowOff>49161</xdr:rowOff>
    </xdr:from>
    <xdr:to>
      <xdr:col>9</xdr:col>
      <xdr:colOff>204594</xdr:colOff>
      <xdr:row>9</xdr:row>
      <xdr:rowOff>134947</xdr:rowOff>
    </xdr:to>
    <xdr:graphicFrame macro="">
      <xdr:nvGraphicFramePr>
        <xdr:cNvPr id="64" name="Chart 63">
          <a:extLst>
            <a:ext uri="{FF2B5EF4-FFF2-40B4-BE49-F238E27FC236}">
              <a16:creationId xmlns:a16="http://schemas.microsoft.com/office/drawing/2014/main" id="{C03298EA-6B79-45F8-B1E0-1CE7FC9407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540774</xdr:colOff>
          <xdr:row>10</xdr:row>
          <xdr:rowOff>0</xdr:rowOff>
        </xdr:from>
        <xdr:to>
          <xdr:col>9</xdr:col>
          <xdr:colOff>581742</xdr:colOff>
          <xdr:row>11</xdr:row>
          <xdr:rowOff>82623</xdr:rowOff>
        </xdr:to>
        <xdr:pic>
          <xdr:nvPicPr>
            <xdr:cNvPr id="66" name="Picture 65">
              <a:extLst>
                <a:ext uri="{FF2B5EF4-FFF2-40B4-BE49-F238E27FC236}">
                  <a16:creationId xmlns:a16="http://schemas.microsoft.com/office/drawing/2014/main" id="{76369197-5038-7955-D92F-5CACE75702A0}"/>
                </a:ext>
              </a:extLst>
            </xdr:cNvPr>
            <xdr:cNvPicPr>
              <a:picLocks noChangeAspect="1" noChangeArrowheads="1"/>
              <a:extLst>
                <a:ext uri="{84589F7E-364E-4C9E-8A38-B11213B215E9}">
                  <a14:cameraTool cellRange="'KPI YOY'!$C$10" spid="_x0000_s2109"/>
                </a:ext>
              </a:extLst>
            </xdr:cNvPicPr>
          </xdr:nvPicPr>
          <xdr:blipFill>
            <a:blip xmlns:r="http://schemas.openxmlformats.org/officeDocument/2006/relationships" r:embed="rId5"/>
            <a:srcRect/>
            <a:stretch>
              <a:fillRect/>
            </a:stretch>
          </xdr:blipFill>
          <xdr:spPr bwMode="auto">
            <a:xfrm>
              <a:off x="4727677" y="1720645"/>
              <a:ext cx="1237226" cy="254688"/>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10</xdr:col>
      <xdr:colOff>440875</xdr:colOff>
      <xdr:row>4</xdr:row>
      <xdr:rowOff>50045</xdr:rowOff>
    </xdr:from>
    <xdr:to>
      <xdr:col>15</xdr:col>
      <xdr:colOff>558864</xdr:colOff>
      <xdr:row>6</xdr:row>
      <xdr:rowOff>75446</xdr:rowOff>
    </xdr:to>
    <xdr:sp macro="" textlink="KPI!$H$18">
      <xdr:nvSpPr>
        <xdr:cNvPr id="67" name="Rectangle 66">
          <a:extLst>
            <a:ext uri="{FF2B5EF4-FFF2-40B4-BE49-F238E27FC236}">
              <a16:creationId xmlns:a16="http://schemas.microsoft.com/office/drawing/2014/main" id="{B38B00AA-EE4C-4F16-AAE6-6B5ADC8AF108}"/>
            </a:ext>
          </a:extLst>
        </xdr:cNvPr>
        <xdr:cNvSpPr/>
      </xdr:nvSpPr>
      <xdr:spPr>
        <a:xfrm>
          <a:off x="6378537" y="762564"/>
          <a:ext cx="3086821" cy="381661"/>
        </a:xfrm>
        <a:prstGeom prst="rect">
          <a:avLst/>
        </a:prstGeom>
        <a:solidFill>
          <a:schemeClr val="tx1">
            <a:lumMod val="75000"/>
            <a:lumOff val="25000"/>
            <a:alpha val="46000"/>
          </a:schemeClr>
        </a:soli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indent="0" algn="ctr"/>
          <a:fld id="{C154F4AF-F0C6-4148-BF03-6347E8FEBF7C}" type="TxLink">
            <a:rPr lang="en-US" sz="1200" b="0"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rPr>
            <a:pPr marL="0" indent="0" algn="ctr"/>
            <a:t># 37873</a:t>
          </a:fld>
          <a:endParaRPr lang="en-US" sz="1200" b="0"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10</xdr:col>
      <xdr:colOff>496528</xdr:colOff>
      <xdr:row>9</xdr:row>
      <xdr:rowOff>61451</xdr:rowOff>
    </xdr:from>
    <xdr:to>
      <xdr:col>13</xdr:col>
      <xdr:colOff>260495</xdr:colOff>
      <xdr:row>11</xdr:row>
      <xdr:rowOff>154332</xdr:rowOff>
    </xdr:to>
    <xdr:sp macro="" textlink="">
      <xdr:nvSpPr>
        <xdr:cNvPr id="68" name="Rectangle 67">
          <a:extLst>
            <a:ext uri="{FF2B5EF4-FFF2-40B4-BE49-F238E27FC236}">
              <a16:creationId xmlns:a16="http://schemas.microsoft.com/office/drawing/2014/main" id="{33BA082C-7D4E-4AC2-8CA8-7D1262E50DB8}"/>
            </a:ext>
          </a:extLst>
        </xdr:cNvPr>
        <xdr:cNvSpPr/>
      </xdr:nvSpPr>
      <xdr:spPr>
        <a:xfrm>
          <a:off x="6477818" y="1610032"/>
          <a:ext cx="1558354" cy="437010"/>
        </a:xfrm>
        <a:prstGeom prst="rect">
          <a:avLst/>
        </a:prstGeom>
        <a:solidFill>
          <a:schemeClr val="tx1">
            <a:lumMod val="75000"/>
            <a:lumOff val="25000"/>
            <a:alpha val="46000"/>
          </a:schemeClr>
        </a:soli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indent="0" algn="ctr"/>
          <a:r>
            <a:rPr lang="en-US" sz="1200" b="0"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clientData/>
  </xdr:twoCellAnchor>
  <xdr:twoCellAnchor>
    <xdr:from>
      <xdr:col>11</xdr:col>
      <xdr:colOff>426065</xdr:colOff>
      <xdr:row>6</xdr:row>
      <xdr:rowOff>76200</xdr:rowOff>
    </xdr:from>
    <xdr:to>
      <xdr:col>14</xdr:col>
      <xdr:colOff>452858</xdr:colOff>
      <xdr:row>9</xdr:row>
      <xdr:rowOff>93406</xdr:rowOff>
    </xdr:to>
    <xdr:graphicFrame macro="">
      <xdr:nvGraphicFramePr>
        <xdr:cNvPr id="70" name="Chart 69">
          <a:extLst>
            <a:ext uri="{FF2B5EF4-FFF2-40B4-BE49-F238E27FC236}">
              <a16:creationId xmlns:a16="http://schemas.microsoft.com/office/drawing/2014/main" id="{7CB32ADF-57FC-403E-80FF-570AD27792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13</xdr:col>
          <xdr:colOff>65548</xdr:colOff>
          <xdr:row>9</xdr:row>
          <xdr:rowOff>163870</xdr:rowOff>
        </xdr:from>
        <xdr:to>
          <xdr:col>15</xdr:col>
          <xdr:colOff>65549</xdr:colOff>
          <xdr:row>11</xdr:row>
          <xdr:rowOff>83767</xdr:rowOff>
        </xdr:to>
        <xdr:pic>
          <xdr:nvPicPr>
            <xdr:cNvPr id="72" name="Picture 71">
              <a:extLst>
                <a:ext uri="{FF2B5EF4-FFF2-40B4-BE49-F238E27FC236}">
                  <a16:creationId xmlns:a16="http://schemas.microsoft.com/office/drawing/2014/main" id="{AFEB1806-01AD-CEF9-466A-07F1E9F734EE}"/>
                </a:ext>
              </a:extLst>
            </xdr:cNvPr>
            <xdr:cNvPicPr>
              <a:picLocks noChangeAspect="1" noChangeArrowheads="1"/>
              <a:extLst>
                <a:ext uri="{84589F7E-364E-4C9E-8A38-B11213B215E9}">
                  <a14:cameraTool cellRange="'KPI YOY'!$D$10" spid="_x0000_s2110"/>
                </a:ext>
              </a:extLst>
            </xdr:cNvPicPr>
          </xdr:nvPicPr>
          <xdr:blipFill>
            <a:blip xmlns:r="http://schemas.openxmlformats.org/officeDocument/2006/relationships" r:embed="rId7"/>
            <a:srcRect/>
            <a:stretch>
              <a:fillRect/>
            </a:stretch>
          </xdr:blipFill>
          <xdr:spPr bwMode="auto">
            <a:xfrm>
              <a:off x="7841225" y="1712451"/>
              <a:ext cx="1196259" cy="264026"/>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15</xdr:col>
      <xdr:colOff>435895</xdr:colOff>
      <xdr:row>4</xdr:row>
      <xdr:rowOff>30380</xdr:rowOff>
    </xdr:from>
    <xdr:to>
      <xdr:col>20</xdr:col>
      <xdr:colOff>553883</xdr:colOff>
      <xdr:row>6</xdr:row>
      <xdr:rowOff>55781</xdr:rowOff>
    </xdr:to>
    <xdr:sp macro="" textlink="KPI!$K$18">
      <xdr:nvSpPr>
        <xdr:cNvPr id="73" name="Rectangle 72">
          <a:extLst>
            <a:ext uri="{FF2B5EF4-FFF2-40B4-BE49-F238E27FC236}">
              <a16:creationId xmlns:a16="http://schemas.microsoft.com/office/drawing/2014/main" id="{8C724A1D-72BC-49CA-AE74-1B22FECFD47F}"/>
            </a:ext>
          </a:extLst>
        </xdr:cNvPr>
        <xdr:cNvSpPr/>
      </xdr:nvSpPr>
      <xdr:spPr>
        <a:xfrm>
          <a:off x="9342389" y="742899"/>
          <a:ext cx="3086819" cy="381661"/>
        </a:xfrm>
        <a:prstGeom prst="rect">
          <a:avLst/>
        </a:prstGeom>
        <a:solidFill>
          <a:schemeClr val="tx1">
            <a:lumMod val="75000"/>
            <a:lumOff val="25000"/>
            <a:alpha val="46000"/>
          </a:schemeClr>
        </a:soli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indent="0" algn="ctr"/>
          <a:fld id="{68FDAFCA-2115-4217-A93E-89CF32CB7814}" type="TxLink">
            <a:rPr lang="en-US" sz="1200" b="0"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rPr>
            <a:pPr marL="0" indent="0" algn="ctr"/>
            <a:t># 9994</a:t>
          </a:fld>
          <a:endParaRPr lang="en-US" sz="1200" b="0"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15</xdr:col>
      <xdr:colOff>583379</xdr:colOff>
      <xdr:row>9</xdr:row>
      <xdr:rowOff>25400</xdr:rowOff>
    </xdr:from>
    <xdr:to>
      <xdr:col>18</xdr:col>
      <xdr:colOff>347345</xdr:colOff>
      <xdr:row>11</xdr:row>
      <xdr:rowOff>118281</xdr:rowOff>
    </xdr:to>
    <xdr:sp macro="" textlink="">
      <xdr:nvSpPr>
        <xdr:cNvPr id="74" name="Rectangle 73">
          <a:extLst>
            <a:ext uri="{FF2B5EF4-FFF2-40B4-BE49-F238E27FC236}">
              <a16:creationId xmlns:a16="http://schemas.microsoft.com/office/drawing/2014/main" id="{B7B520C2-E131-47FD-AA63-0E71D2CF91A9}"/>
            </a:ext>
          </a:extLst>
        </xdr:cNvPr>
        <xdr:cNvSpPr/>
      </xdr:nvSpPr>
      <xdr:spPr>
        <a:xfrm>
          <a:off x="9555314" y="1573981"/>
          <a:ext cx="1558354" cy="437010"/>
        </a:xfrm>
        <a:prstGeom prst="rect">
          <a:avLst/>
        </a:prstGeom>
        <a:solidFill>
          <a:schemeClr val="tx1">
            <a:lumMod val="75000"/>
            <a:lumOff val="25000"/>
            <a:alpha val="46000"/>
          </a:schemeClr>
        </a:soli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indent="0" algn="ctr"/>
          <a:r>
            <a:rPr lang="en-US" sz="1200" b="0"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clientData/>
  </xdr:twoCellAnchor>
  <xdr:twoCellAnchor>
    <xdr:from>
      <xdr:col>16</xdr:col>
      <xdr:colOff>475226</xdr:colOff>
      <xdr:row>5</xdr:row>
      <xdr:rowOff>163871</xdr:rowOff>
    </xdr:from>
    <xdr:to>
      <xdr:col>19</xdr:col>
      <xdr:colOff>578219</xdr:colOff>
      <xdr:row>9</xdr:row>
      <xdr:rowOff>16633</xdr:rowOff>
    </xdr:to>
    <xdr:graphicFrame macro="">
      <xdr:nvGraphicFramePr>
        <xdr:cNvPr id="76" name="Chart 75">
          <a:extLst>
            <a:ext uri="{FF2B5EF4-FFF2-40B4-BE49-F238E27FC236}">
              <a16:creationId xmlns:a16="http://schemas.microsoft.com/office/drawing/2014/main" id="{81492B9D-8CF4-444D-8492-B7B96596CF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mc:AlternateContent xmlns:mc="http://schemas.openxmlformats.org/markup-compatibility/2006">
    <mc:Choice xmlns:a14="http://schemas.microsoft.com/office/drawing/2010/main" Requires="a14">
      <xdr:twoCellAnchor editAs="oneCell">
        <xdr:from>
          <xdr:col>18</xdr:col>
          <xdr:colOff>147482</xdr:colOff>
          <xdr:row>10</xdr:row>
          <xdr:rowOff>0</xdr:rowOff>
        </xdr:from>
        <xdr:to>
          <xdr:col>20</xdr:col>
          <xdr:colOff>270387</xdr:colOff>
          <xdr:row>11</xdr:row>
          <xdr:rowOff>94394</xdr:rowOff>
        </xdr:to>
        <xdr:pic>
          <xdr:nvPicPr>
            <xdr:cNvPr id="78" name="Picture 77">
              <a:extLst>
                <a:ext uri="{FF2B5EF4-FFF2-40B4-BE49-F238E27FC236}">
                  <a16:creationId xmlns:a16="http://schemas.microsoft.com/office/drawing/2014/main" id="{F9FBCB90-292C-0674-4FCA-6566DB862653}"/>
                </a:ext>
              </a:extLst>
            </xdr:cNvPr>
            <xdr:cNvPicPr>
              <a:picLocks noChangeAspect="1" noChangeArrowheads="1"/>
              <a:extLst>
                <a:ext uri="{84589F7E-364E-4C9E-8A38-B11213B215E9}">
                  <a14:cameraTool cellRange="'KPI YOY'!$E$10" spid="_x0000_s2111"/>
                </a:ext>
              </a:extLst>
            </xdr:cNvPicPr>
          </xdr:nvPicPr>
          <xdr:blipFill>
            <a:blip xmlns:r="http://schemas.openxmlformats.org/officeDocument/2006/relationships" r:embed="rId9"/>
            <a:srcRect/>
            <a:stretch>
              <a:fillRect/>
            </a:stretch>
          </xdr:blipFill>
          <xdr:spPr bwMode="auto">
            <a:xfrm>
              <a:off x="10913805" y="1720645"/>
              <a:ext cx="1319163" cy="266459"/>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xdr:twoCellAnchor>
    <xdr:from>
      <xdr:col>20</xdr:col>
      <xdr:colOff>449004</xdr:colOff>
      <xdr:row>4</xdr:row>
      <xdr:rowOff>44873</xdr:rowOff>
    </xdr:from>
    <xdr:to>
      <xdr:col>25</xdr:col>
      <xdr:colOff>566993</xdr:colOff>
      <xdr:row>6</xdr:row>
      <xdr:rowOff>70274</xdr:rowOff>
    </xdr:to>
    <xdr:sp macro="" textlink="KPI!$N$18">
      <xdr:nvSpPr>
        <xdr:cNvPr id="79" name="Rectangle 78">
          <a:extLst>
            <a:ext uri="{FF2B5EF4-FFF2-40B4-BE49-F238E27FC236}">
              <a16:creationId xmlns:a16="http://schemas.microsoft.com/office/drawing/2014/main" id="{8CB1F7C1-DCBE-4EA7-BAA1-7266407A0955}"/>
            </a:ext>
          </a:extLst>
        </xdr:cNvPr>
        <xdr:cNvSpPr/>
      </xdr:nvSpPr>
      <xdr:spPr>
        <a:xfrm>
          <a:off x="12324329" y="757392"/>
          <a:ext cx="3086820" cy="381661"/>
        </a:xfrm>
        <a:prstGeom prst="rect">
          <a:avLst/>
        </a:prstGeom>
        <a:solidFill>
          <a:schemeClr val="tx1">
            <a:lumMod val="75000"/>
            <a:lumOff val="25000"/>
            <a:alpha val="46000"/>
          </a:schemeClr>
        </a:soli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indent="0" algn="ctr"/>
          <a:fld id="{D988BFA0-EB3A-4173-A8B1-A74497C68AB6}" type="TxLink">
            <a:rPr lang="en-US" sz="1200" b="0"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rPr>
            <a:pPr marL="0" indent="0" algn="ctr"/>
            <a:t>12.47%</a:t>
          </a:fld>
          <a:endParaRPr lang="en-US" sz="1200" b="0"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20</xdr:col>
      <xdr:colOff>596488</xdr:colOff>
      <xdr:row>9</xdr:row>
      <xdr:rowOff>79477</xdr:rowOff>
    </xdr:from>
    <xdr:to>
      <xdr:col>23</xdr:col>
      <xdr:colOff>360455</xdr:colOff>
      <xdr:row>12</xdr:row>
      <xdr:rowOff>294</xdr:rowOff>
    </xdr:to>
    <xdr:sp macro="" textlink="">
      <xdr:nvSpPr>
        <xdr:cNvPr id="80" name="Rectangle 79">
          <a:extLst>
            <a:ext uri="{FF2B5EF4-FFF2-40B4-BE49-F238E27FC236}">
              <a16:creationId xmlns:a16="http://schemas.microsoft.com/office/drawing/2014/main" id="{10B997DD-96D9-408B-B494-FC2B8E48FA73}"/>
            </a:ext>
          </a:extLst>
        </xdr:cNvPr>
        <xdr:cNvSpPr/>
      </xdr:nvSpPr>
      <xdr:spPr>
        <a:xfrm>
          <a:off x="12559069" y="1628058"/>
          <a:ext cx="1558354" cy="437010"/>
        </a:xfrm>
        <a:prstGeom prst="rect">
          <a:avLst/>
        </a:prstGeom>
        <a:solidFill>
          <a:schemeClr val="tx1">
            <a:lumMod val="75000"/>
            <a:lumOff val="25000"/>
            <a:alpha val="46000"/>
          </a:schemeClr>
        </a:soli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indent="0" algn="ctr"/>
          <a:r>
            <a:rPr lang="en-US" sz="1200" b="0" i="0" u="none" strike="noStrike" kern="1200">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clientData/>
  </xdr:twoCellAnchor>
  <mc:AlternateContent xmlns:mc="http://schemas.openxmlformats.org/markup-compatibility/2006">
    <mc:Choice xmlns:a14="http://schemas.microsoft.com/office/drawing/2010/main" Requires="a14">
      <xdr:twoCellAnchor editAs="oneCell">
        <xdr:from>
          <xdr:col>23</xdr:col>
          <xdr:colOff>73742</xdr:colOff>
          <xdr:row>10</xdr:row>
          <xdr:rowOff>24581</xdr:rowOff>
        </xdr:from>
        <xdr:to>
          <xdr:col>25</xdr:col>
          <xdr:colOff>280283</xdr:colOff>
          <xdr:row>11</xdr:row>
          <xdr:rowOff>98322</xdr:rowOff>
        </xdr:to>
        <xdr:pic>
          <xdr:nvPicPr>
            <xdr:cNvPr id="83" name="Picture 82">
              <a:extLst>
                <a:ext uri="{FF2B5EF4-FFF2-40B4-BE49-F238E27FC236}">
                  <a16:creationId xmlns:a16="http://schemas.microsoft.com/office/drawing/2014/main" id="{18B8D1F6-554E-12E4-B824-17B4243E1A12}"/>
                </a:ext>
              </a:extLst>
            </xdr:cNvPr>
            <xdr:cNvPicPr>
              <a:picLocks noChangeAspect="1" noChangeArrowheads="1"/>
              <a:extLst>
                <a:ext uri="{84589F7E-364E-4C9E-8A38-B11213B215E9}">
                  <a14:cameraTool cellRange="'KPI YOY'!$F$10" spid="_x0000_s2112"/>
                </a:ext>
              </a:extLst>
            </xdr:cNvPicPr>
          </xdr:nvPicPr>
          <xdr:blipFill>
            <a:blip xmlns:r="http://schemas.openxmlformats.org/officeDocument/2006/relationships" r:embed="rId10"/>
            <a:srcRect/>
            <a:stretch>
              <a:fillRect/>
            </a:stretch>
          </xdr:blipFill>
          <xdr:spPr bwMode="auto">
            <a:xfrm>
              <a:off x="13830710" y="1745226"/>
              <a:ext cx="1402799" cy="245806"/>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21</xdr:col>
      <xdr:colOff>385096</xdr:colOff>
      <xdr:row>7</xdr:row>
      <xdr:rowOff>8194</xdr:rowOff>
    </xdr:from>
    <xdr:to>
      <xdr:col>25</xdr:col>
      <xdr:colOff>42360</xdr:colOff>
      <xdr:row>10</xdr:row>
      <xdr:rowOff>10161</xdr:rowOff>
    </xdr:to>
    <xdr:graphicFrame macro="">
      <xdr:nvGraphicFramePr>
        <xdr:cNvPr id="84" name="Chart 83">
          <a:extLst>
            <a:ext uri="{FF2B5EF4-FFF2-40B4-BE49-F238E27FC236}">
              <a16:creationId xmlns:a16="http://schemas.microsoft.com/office/drawing/2014/main" id="{56B2E83D-DCAF-4E51-BA52-D96ECC8BF9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484909</xdr:colOff>
      <xdr:row>15</xdr:row>
      <xdr:rowOff>29688</xdr:rowOff>
    </xdr:from>
    <xdr:to>
      <xdr:col>10</xdr:col>
      <xdr:colOff>128650</xdr:colOff>
      <xdr:row>26</xdr:row>
      <xdr:rowOff>98960</xdr:rowOff>
    </xdr:to>
    <xdr:graphicFrame macro="">
      <xdr:nvGraphicFramePr>
        <xdr:cNvPr id="85" name="Chart 84">
          <a:extLst>
            <a:ext uri="{FF2B5EF4-FFF2-40B4-BE49-F238E27FC236}">
              <a16:creationId xmlns:a16="http://schemas.microsoft.com/office/drawing/2014/main" id="{7D59BD1D-0110-40CE-A677-F245DDE734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98961</xdr:colOff>
      <xdr:row>11</xdr:row>
      <xdr:rowOff>9895</xdr:rowOff>
    </xdr:from>
    <xdr:to>
      <xdr:col>19</xdr:col>
      <xdr:colOff>277091</xdr:colOff>
      <xdr:row>25</xdr:row>
      <xdr:rowOff>89064</xdr:rowOff>
    </xdr:to>
    <mc:AlternateContent xmlns:mc="http://schemas.openxmlformats.org/markup-compatibility/2006">
      <mc:Choice xmlns:cx1="http://schemas.microsoft.com/office/drawing/2015/9/8/chartex" Requires="cx1">
        <xdr:graphicFrame macro="">
          <xdr:nvGraphicFramePr>
            <xdr:cNvPr id="86" name="Chart 85">
              <a:extLst>
                <a:ext uri="{FF2B5EF4-FFF2-40B4-BE49-F238E27FC236}">
                  <a16:creationId xmlns:a16="http://schemas.microsoft.com/office/drawing/2014/main" id="{6C995CB1-08D4-470C-8856-D280BCE2CE4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6636921" y="1937755"/>
              <a:ext cx="4933010" cy="253280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349450</xdr:colOff>
      <xdr:row>13</xdr:row>
      <xdr:rowOff>153975</xdr:rowOff>
    </xdr:from>
    <xdr:to>
      <xdr:col>26</xdr:col>
      <xdr:colOff>415635</xdr:colOff>
      <xdr:row>27</xdr:row>
      <xdr:rowOff>128649</xdr:rowOff>
    </xdr:to>
    <xdr:graphicFrame macro="">
      <xdr:nvGraphicFramePr>
        <xdr:cNvPr id="87" name="Chart 86">
          <a:extLst>
            <a:ext uri="{FF2B5EF4-FFF2-40B4-BE49-F238E27FC236}">
              <a16:creationId xmlns:a16="http://schemas.microsoft.com/office/drawing/2014/main" id="{D7869848-3A06-4920-B16D-407B64A27B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216756</xdr:colOff>
      <xdr:row>30</xdr:row>
      <xdr:rowOff>5959</xdr:rowOff>
    </xdr:from>
    <xdr:to>
      <xdr:col>8</xdr:col>
      <xdr:colOff>465116</xdr:colOff>
      <xdr:row>44</xdr:row>
      <xdr:rowOff>89066</xdr:rowOff>
    </xdr:to>
    <mc:AlternateContent xmlns:mc="http://schemas.openxmlformats.org/markup-compatibility/2006">
      <mc:Choice xmlns:cx4="http://schemas.microsoft.com/office/drawing/2016/5/10/chartex" Requires="cx4">
        <xdr:graphicFrame macro="">
          <xdr:nvGraphicFramePr>
            <xdr:cNvPr id="88" name="Chart 87">
              <a:extLst>
                <a:ext uri="{FF2B5EF4-FFF2-40B4-BE49-F238E27FC236}">
                  <a16:creationId xmlns:a16="http://schemas.microsoft.com/office/drawing/2014/main" id="{2CDC4B22-1235-4AEA-B747-5E77389CAE9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811116" y="5263759"/>
              <a:ext cx="4408880" cy="253674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504806</xdr:colOff>
      <xdr:row>30</xdr:row>
      <xdr:rowOff>76935</xdr:rowOff>
    </xdr:from>
    <xdr:to>
      <xdr:col>17</xdr:col>
      <xdr:colOff>573974</xdr:colOff>
      <xdr:row>43</xdr:row>
      <xdr:rowOff>98962</xdr:rowOff>
    </xdr:to>
    <xdr:graphicFrame macro="">
      <xdr:nvGraphicFramePr>
        <xdr:cNvPr id="89" name="Chart 88">
          <a:extLst>
            <a:ext uri="{FF2B5EF4-FFF2-40B4-BE49-F238E27FC236}">
              <a16:creationId xmlns:a16="http://schemas.microsoft.com/office/drawing/2014/main" id="{FED84ADD-3EAF-461A-92EF-33C70023F5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18</xdr:col>
      <xdr:colOff>513428</xdr:colOff>
      <xdr:row>31</xdr:row>
      <xdr:rowOff>89064</xdr:rowOff>
    </xdr:from>
    <xdr:to>
      <xdr:col>20</xdr:col>
      <xdr:colOff>435429</xdr:colOff>
      <xdr:row>41</xdr:row>
      <xdr:rowOff>138544</xdr:rowOff>
    </xdr:to>
    <mc:AlternateContent xmlns:mc="http://schemas.openxmlformats.org/markup-compatibility/2006" xmlns:a14="http://schemas.microsoft.com/office/drawing/2010/main">
      <mc:Choice Requires="a14">
        <xdr:graphicFrame macro="">
          <xdr:nvGraphicFramePr>
            <xdr:cNvPr id="90" name="Year">
              <a:extLst>
                <a:ext uri="{FF2B5EF4-FFF2-40B4-BE49-F238E27FC236}">
                  <a16:creationId xmlns:a16="http://schemas.microsoft.com/office/drawing/2014/main" id="{21CF396D-A980-4D96-9139-7A998C7581D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1247689" y="5481042"/>
              <a:ext cx="1114697" cy="17888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573972</xdr:colOff>
      <xdr:row>31</xdr:row>
      <xdr:rowOff>111670</xdr:rowOff>
    </xdr:from>
    <xdr:to>
      <xdr:col>22</xdr:col>
      <xdr:colOff>536287</xdr:colOff>
      <xdr:row>41</xdr:row>
      <xdr:rowOff>158336</xdr:rowOff>
    </xdr:to>
    <mc:AlternateContent xmlns:mc="http://schemas.openxmlformats.org/markup-compatibility/2006" xmlns:a14="http://schemas.microsoft.com/office/drawing/2010/main">
      <mc:Choice Requires="a14">
        <xdr:graphicFrame macro="">
          <xdr:nvGraphicFramePr>
            <xdr:cNvPr id="91" name="Segment">
              <a:extLst>
                <a:ext uri="{FF2B5EF4-FFF2-40B4-BE49-F238E27FC236}">
                  <a16:creationId xmlns:a16="http://schemas.microsoft.com/office/drawing/2014/main" id="{FDE275F5-4F51-4DF0-B272-D4F7381A4B1D}"/>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2500929" y="5503648"/>
              <a:ext cx="1155010" cy="17860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108857</xdr:colOff>
      <xdr:row>31</xdr:row>
      <xdr:rowOff>87027</xdr:rowOff>
    </xdr:from>
    <xdr:to>
      <xdr:col>25</xdr:col>
      <xdr:colOff>16841</xdr:colOff>
      <xdr:row>41</xdr:row>
      <xdr:rowOff>128649</xdr:rowOff>
    </xdr:to>
    <mc:AlternateContent xmlns:mc="http://schemas.openxmlformats.org/markup-compatibility/2006" xmlns:a14="http://schemas.microsoft.com/office/drawing/2010/main">
      <mc:Choice Requires="a14">
        <xdr:graphicFrame macro="">
          <xdr:nvGraphicFramePr>
            <xdr:cNvPr id="92" name="Region">
              <a:extLst>
                <a:ext uri="{FF2B5EF4-FFF2-40B4-BE49-F238E27FC236}">
                  <a16:creationId xmlns:a16="http://schemas.microsoft.com/office/drawing/2014/main" id="{D81A9A9B-9F0A-4BCE-A7B6-A2E87E4695A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3824857" y="5479005"/>
              <a:ext cx="1100680" cy="17809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599.604890277777" createdVersion="8" refreshedVersion="8" minRefreshableVersion="3" recordCount="9994" xr:uid="{8CF6FBFE-A234-432E-8EFD-515DC2B85C94}">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98303921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A6CC586-52B0-4562-AD9F-73A70F543CE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0">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EE11375-FD8A-4F9D-A5D6-FADA38337B6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9F3C9E4-EEB7-43C8-A9CE-2140FB24B071}"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7"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15" count="1" selected="0">
            <x v="0"/>
          </reference>
        </references>
      </pivotArea>
    </chartFormat>
    <chartFormat chart="7" format="7">
      <pivotArea type="data" outline="0" fieldPosition="0">
        <references count="2">
          <reference field="4294967294" count="1" selected="0">
            <x v="0"/>
          </reference>
          <reference field="15" count="1" selected="0">
            <x v="1"/>
          </reference>
        </references>
      </pivotArea>
    </chartFormat>
    <chartFormat chart="7"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4C27C4E-A098-43BE-B5E3-11E86077002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8AC6A23-7F5E-4AB2-BBA7-573D60B91BD2}"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A7DB635-0D5B-4022-A849-884BC0D7E5B9}"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EB585CE-3233-4168-85B4-5BE96E4FFC70}"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8005A50-2581-4577-A809-C48953427AE2}"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G3:H16"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E574E2E-1518-40CE-B7B2-A8F4E34C92BC}"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D3:E16"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B9084C5-F678-44FD-B8E2-AD13F7D07FF4}"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16"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60BB7DC-5DF3-4D2B-B588-89DFC9E7E8C3}" name="PivotTable1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2" baseItem="1"/>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9579811-CFBF-4C26-A71E-F05A3D416CD2}" sourceName="Year">
  <pivotTables>
    <pivotTable tabId="3" name="PivotTable1"/>
  </pivotTables>
  <data>
    <tabular pivotCacheId="983039214">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32504FA-ADE3-48CF-A5A2-ECF3F66EAEE8}" sourceName="Segment">
  <pivotTables>
    <pivotTable tabId="3" name="PivotTable1"/>
  </pivotTables>
  <data>
    <tabular pivotCacheId="983039214">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1E6EBC1-3AC5-4ADA-8C74-B533455EBB1D}" sourceName="Region">
  <pivotTables>
    <pivotTable tabId="3" name="PivotTable1"/>
  </pivotTables>
  <data>
    <tabular pivotCacheId="983039214">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AE9D0C2-F2B6-4BCE-ACD0-84ED96BB5C88}" cache="Slicer_Year" caption="Year" rowHeight="234950"/>
  <slicer name="Segment" xr10:uid="{05C3EF0F-135D-4FEB-AAC3-D48536A9738A}" cache="Slicer_Segment" caption="Segment" rowHeight="234950"/>
  <slicer name="Region" xr10:uid="{F5F00F1A-54EF-4B38-97F1-A90F9631DB73}" cache="Slicer_Region" caption="Regi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1.xml"/></Relationships>
</file>

<file path=xl/worksheets/_rels/sheet10.xml.rels><?xml version="1.0" encoding="UTF-8" standalone="yes"?>
<Relationships xmlns="http://schemas.openxmlformats.org/package/2006/relationships"><Relationship Id="rId1" Type="http://schemas.openxmlformats.org/officeDocument/2006/relationships/image" Target="../media/image1.pn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8FEDF-441D-48CE-A7B9-56840A564B78}">
  <dimension ref="A3:C16"/>
  <sheetViews>
    <sheetView workbookViewId="0">
      <selection activeCell="B8" sqref="B8"/>
    </sheetView>
  </sheetViews>
  <sheetFormatPr defaultRowHeight="14.4" x14ac:dyDescent="0.3"/>
  <cols>
    <col min="1" max="1" width="12.5546875" bestFit="1" customWidth="1"/>
    <col min="2" max="2" width="11.6640625" bestFit="1" customWidth="1"/>
    <col min="3" max="3" width="12.109375" bestFit="1" customWidth="1"/>
  </cols>
  <sheetData>
    <row r="3" spans="1:3" x14ac:dyDescent="0.3">
      <c r="A3" s="16" t="s">
        <v>10933</v>
      </c>
      <c r="B3" t="s">
        <v>10948</v>
      </c>
      <c r="C3" t="s">
        <v>10947</v>
      </c>
    </row>
    <row r="4" spans="1:3" x14ac:dyDescent="0.3">
      <c r="A4" s="17" t="s">
        <v>10935</v>
      </c>
      <c r="B4" s="18">
        <v>95365.937600000019</v>
      </c>
      <c r="C4" s="18">
        <v>9199.2699999999986</v>
      </c>
    </row>
    <row r="5" spans="1:3" x14ac:dyDescent="0.3">
      <c r="A5" s="17" t="s">
        <v>10936</v>
      </c>
      <c r="B5" s="18">
        <v>60172.649400000024</v>
      </c>
      <c r="C5" s="18">
        <v>10288.898699999991</v>
      </c>
    </row>
    <row r="6" spans="1:3" x14ac:dyDescent="0.3">
      <c r="A6" s="17" t="s">
        <v>10937</v>
      </c>
      <c r="B6" s="18">
        <v>199252.98399999991</v>
      </c>
      <c r="C6" s="18">
        <v>26806.573700000015</v>
      </c>
    </row>
    <row r="7" spans="1:3" x14ac:dyDescent="0.3">
      <c r="A7" s="17" t="s">
        <v>10938</v>
      </c>
      <c r="B7" s="18">
        <v>141851.5674</v>
      </c>
      <c r="C7" s="18">
        <v>13437.806799999998</v>
      </c>
    </row>
    <row r="8" spans="1:3" x14ac:dyDescent="0.3">
      <c r="A8" s="17" t="s">
        <v>10939</v>
      </c>
      <c r="B8" s="18">
        <v>156122.28669999994</v>
      </c>
      <c r="C8" s="18">
        <v>22308.51279999999</v>
      </c>
    </row>
    <row r="9" spans="1:3" x14ac:dyDescent="0.3">
      <c r="A9" s="17" t="s">
        <v>10940</v>
      </c>
      <c r="B9" s="18">
        <v>147082.61130000011</v>
      </c>
      <c r="C9" s="18">
        <v>20899.334500000012</v>
      </c>
    </row>
    <row r="10" spans="1:3" x14ac:dyDescent="0.3">
      <c r="A10" s="17" t="s">
        <v>10941</v>
      </c>
      <c r="B10" s="18">
        <v>149580.83800000031</v>
      </c>
      <c r="C10" s="18">
        <v>13535.38299999998</v>
      </c>
    </row>
    <row r="11" spans="1:3" x14ac:dyDescent="0.3">
      <c r="A11" s="17" t="s">
        <v>10942</v>
      </c>
      <c r="B11" s="18">
        <v>159589.45099999988</v>
      </c>
      <c r="C11" s="18">
        <v>21896.715399999972</v>
      </c>
    </row>
    <row r="12" spans="1:3" x14ac:dyDescent="0.3">
      <c r="A12" s="17" t="s">
        <v>10943</v>
      </c>
      <c r="B12" s="18">
        <v>309770.09970000025</v>
      </c>
      <c r="C12" s="18">
        <v>37293.192500000034</v>
      </c>
    </row>
    <row r="13" spans="1:3" x14ac:dyDescent="0.3">
      <c r="A13" s="17" t="s">
        <v>10944</v>
      </c>
      <c r="B13" s="18">
        <v>197115.20170000009</v>
      </c>
      <c r="C13" s="18">
        <v>31469.663800000035</v>
      </c>
    </row>
    <row r="14" spans="1:3" x14ac:dyDescent="0.3">
      <c r="A14" s="17" t="s">
        <v>10945</v>
      </c>
      <c r="B14" s="18">
        <v>349120.07400000008</v>
      </c>
      <c r="C14" s="18">
        <v>35825.536599999927</v>
      </c>
    </row>
    <row r="15" spans="1:3" x14ac:dyDescent="0.3">
      <c r="A15" s="17" t="s">
        <v>10946</v>
      </c>
      <c r="B15" s="18">
        <v>332177.15950000001</v>
      </c>
      <c r="C15" s="18">
        <v>43436.13390000003</v>
      </c>
    </row>
    <row r="16" spans="1:3" x14ac:dyDescent="0.3">
      <c r="A16" s="17" t="s">
        <v>10934</v>
      </c>
      <c r="B16">
        <v>2297200.8603000008</v>
      </c>
      <c r="C16">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A66DE-34E2-4878-951F-7BDC7455E0ED}">
  <dimension ref="A3:E7"/>
  <sheetViews>
    <sheetView workbookViewId="0">
      <selection activeCell="P16" sqref="P16"/>
    </sheetView>
  </sheetViews>
  <sheetFormatPr defaultRowHeight="14.4" x14ac:dyDescent="0.3"/>
  <cols>
    <col min="1" max="1" width="13.109375" bestFit="1" customWidth="1"/>
    <col min="2" max="2" width="12" bestFit="1" customWidth="1"/>
    <col min="4" max="4" width="13.109375" bestFit="1" customWidth="1"/>
  </cols>
  <sheetData>
    <row r="3" spans="1:5" x14ac:dyDescent="0.3">
      <c r="A3" s="6" t="s">
        <v>10933</v>
      </c>
      <c r="B3" s="7" t="s">
        <v>10947</v>
      </c>
      <c r="D3" s="18" t="s">
        <v>15</v>
      </c>
      <c r="E3" s="18" t="s">
        <v>21</v>
      </c>
    </row>
    <row r="4" spans="1:5" x14ac:dyDescent="0.3">
      <c r="A4" s="8" t="s">
        <v>32</v>
      </c>
      <c r="B4" s="7">
        <v>18451.272799999992</v>
      </c>
      <c r="D4" s="18" t="str">
        <f>A4</f>
        <v>Furniture</v>
      </c>
      <c r="E4" s="18">
        <f>GETPIVOTDATA("Profit",$A$3,"Category",A4)</f>
        <v>18451.272799999992</v>
      </c>
    </row>
    <row r="5" spans="1:5" x14ac:dyDescent="0.3">
      <c r="A5" s="9" t="s">
        <v>46</v>
      </c>
      <c r="B5" s="10">
        <v>122490.8008000001</v>
      </c>
      <c r="D5" s="18" t="str">
        <f t="shared" ref="D5:D7" si="0">A5</f>
        <v>Office Supplies</v>
      </c>
      <c r="E5" s="18">
        <f t="shared" ref="E5:E6" si="1">GETPIVOTDATA("Profit",$A$3,"Category",A5)</f>
        <v>122490.8008000001</v>
      </c>
    </row>
    <row r="6" spans="1:5" x14ac:dyDescent="0.3">
      <c r="A6" s="9" t="s">
        <v>71</v>
      </c>
      <c r="B6" s="10">
        <v>145454.9480999998</v>
      </c>
      <c r="D6" s="18" t="str">
        <f t="shared" si="0"/>
        <v>Technology</v>
      </c>
      <c r="E6" s="18">
        <f t="shared" si="1"/>
        <v>145454.9480999998</v>
      </c>
    </row>
    <row r="7" spans="1:5" x14ac:dyDescent="0.3">
      <c r="A7" s="11" t="s">
        <v>10934</v>
      </c>
      <c r="B7" s="12">
        <v>286397.02169999992</v>
      </c>
      <c r="D7" s="18" t="str">
        <f t="shared" si="0"/>
        <v>Grand Total</v>
      </c>
      <c r="E7" s="18">
        <f>GETPIVOTDATA("Profit",$A$3)</f>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CC69EF-306A-4E3C-AE6F-4AE7587BFBFB}">
  <dimension ref="A3:B7"/>
  <sheetViews>
    <sheetView workbookViewId="0">
      <selection activeCell="I19" sqref="I19"/>
    </sheetView>
  </sheetViews>
  <sheetFormatPr defaultRowHeight="14.4" x14ac:dyDescent="0.3"/>
  <cols>
    <col min="1" max="1" width="13.109375" bestFit="1" customWidth="1"/>
    <col min="2" max="2" width="11.21875" bestFit="1" customWidth="1"/>
  </cols>
  <sheetData>
    <row r="3" spans="1:2" x14ac:dyDescent="0.3">
      <c r="A3" s="6" t="s">
        <v>10933</v>
      </c>
      <c r="B3" s="7" t="s">
        <v>10948</v>
      </c>
    </row>
    <row r="4" spans="1:2" x14ac:dyDescent="0.3">
      <c r="A4" s="8" t="s">
        <v>32</v>
      </c>
      <c r="B4" s="19">
        <v>0.32300170530281774</v>
      </c>
    </row>
    <row r="5" spans="1:2" x14ac:dyDescent="0.3">
      <c r="A5" s="9" t="s">
        <v>46</v>
      </c>
      <c r="B5" s="20">
        <v>0.31301008302169103</v>
      </c>
    </row>
    <row r="6" spans="1:2" x14ac:dyDescent="0.3">
      <c r="A6" s="9" t="s">
        <v>71</v>
      </c>
      <c r="B6" s="20">
        <v>0.36398821167549117</v>
      </c>
    </row>
    <row r="7" spans="1:2" x14ac:dyDescent="0.3">
      <c r="A7" s="11" t="s">
        <v>10934</v>
      </c>
      <c r="B7" s="21">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CEF3C1-7166-4515-806C-DD263975EE89}">
  <dimension ref="A3:E53"/>
  <sheetViews>
    <sheetView workbookViewId="0">
      <selection activeCell="A14" sqref="A14"/>
    </sheetView>
  </sheetViews>
  <sheetFormatPr defaultRowHeight="14.4" x14ac:dyDescent="0.3"/>
  <cols>
    <col min="1" max="1" width="17.33203125" bestFit="1" customWidth="1"/>
    <col min="2" max="2" width="12" bestFit="1" customWidth="1"/>
    <col min="4" max="4" width="17.33203125" bestFit="1" customWidth="1"/>
  </cols>
  <sheetData>
    <row r="3" spans="1:5" x14ac:dyDescent="0.3">
      <c r="A3" s="6" t="s">
        <v>10933</v>
      </c>
      <c r="B3" s="7" t="s">
        <v>10948</v>
      </c>
      <c r="D3" s="23" t="s">
        <v>11</v>
      </c>
      <c r="E3" s="23" t="s">
        <v>10949</v>
      </c>
    </row>
    <row r="4" spans="1:5" x14ac:dyDescent="0.3">
      <c r="A4" s="8" t="s">
        <v>358</v>
      </c>
      <c r="B4" s="7">
        <v>19510.639999999992</v>
      </c>
      <c r="D4" s="18" t="str">
        <f>A4</f>
        <v>Alabama</v>
      </c>
      <c r="E4" s="23">
        <f>GETPIVOTDATA("Sales",$A$3,"State",A4)</f>
        <v>19510.639999999992</v>
      </c>
    </row>
    <row r="5" spans="1:5" x14ac:dyDescent="0.3">
      <c r="A5" s="9" t="s">
        <v>310</v>
      </c>
      <c r="B5" s="10">
        <v>35282.000999999997</v>
      </c>
      <c r="D5" s="18" t="str">
        <f t="shared" ref="D5:D52" si="0">A5</f>
        <v>Arizona</v>
      </c>
      <c r="E5" s="23">
        <f t="shared" ref="E5:E52" si="1">GETPIVOTDATA("Sales",$A$3,"State",A5)</f>
        <v>35282.000999999997</v>
      </c>
    </row>
    <row r="6" spans="1:5" x14ac:dyDescent="0.3">
      <c r="A6" s="9" t="s">
        <v>1707</v>
      </c>
      <c r="B6" s="10">
        <v>11678.129999999997</v>
      </c>
      <c r="D6" s="18" t="str">
        <f t="shared" si="0"/>
        <v>Arkansas</v>
      </c>
      <c r="E6" s="23">
        <f t="shared" si="1"/>
        <v>11678.129999999997</v>
      </c>
    </row>
    <row r="7" spans="1:5" x14ac:dyDescent="0.3">
      <c r="A7" s="9" t="s">
        <v>43</v>
      </c>
      <c r="B7" s="10">
        <v>457687.63150000101</v>
      </c>
      <c r="D7" s="18" t="str">
        <f t="shared" si="0"/>
        <v>California</v>
      </c>
      <c r="E7" s="23">
        <f t="shared" si="1"/>
        <v>457687.63150000101</v>
      </c>
    </row>
    <row r="8" spans="1:5" x14ac:dyDescent="0.3">
      <c r="A8" s="9" t="s">
        <v>457</v>
      </c>
      <c r="B8" s="10">
        <v>32108.117999999995</v>
      </c>
      <c r="D8" s="18" t="str">
        <f t="shared" si="0"/>
        <v>Colorado</v>
      </c>
      <c r="E8" s="23">
        <f t="shared" si="1"/>
        <v>32108.117999999995</v>
      </c>
    </row>
    <row r="9" spans="1:5" x14ac:dyDescent="0.3">
      <c r="A9" s="9" t="s">
        <v>747</v>
      </c>
      <c r="B9" s="10">
        <v>13384.356999999996</v>
      </c>
      <c r="D9" s="18" t="str">
        <f t="shared" si="0"/>
        <v>Connecticut</v>
      </c>
      <c r="E9" s="23">
        <f t="shared" si="1"/>
        <v>13384.356999999996</v>
      </c>
    </row>
    <row r="10" spans="1:5" x14ac:dyDescent="0.3">
      <c r="A10" s="9" t="s">
        <v>245</v>
      </c>
      <c r="B10" s="10">
        <v>27451.068999999992</v>
      </c>
      <c r="D10" s="18" t="str">
        <f t="shared" si="0"/>
        <v>Delaware</v>
      </c>
      <c r="E10" s="23">
        <f t="shared" si="1"/>
        <v>27451.068999999992</v>
      </c>
    </row>
    <row r="11" spans="1:5" x14ac:dyDescent="0.3">
      <c r="A11" s="9" t="s">
        <v>3034</v>
      </c>
      <c r="B11" s="10">
        <v>2865.0199999999995</v>
      </c>
      <c r="D11" s="18" t="str">
        <f t="shared" si="0"/>
        <v>District of Columbia</v>
      </c>
      <c r="E11" s="23">
        <f t="shared" si="1"/>
        <v>2865.0199999999995</v>
      </c>
    </row>
    <row r="12" spans="1:5" x14ac:dyDescent="0.3">
      <c r="A12" s="9" t="s">
        <v>54</v>
      </c>
      <c r="B12" s="10">
        <v>89473.707999999999</v>
      </c>
      <c r="D12" s="18" t="str">
        <f t="shared" si="0"/>
        <v>Florida</v>
      </c>
      <c r="E12" s="23">
        <f t="shared" si="1"/>
        <v>89473.707999999999</v>
      </c>
    </row>
    <row r="13" spans="1:5" x14ac:dyDescent="0.3">
      <c r="A13" s="9" t="s">
        <v>1272</v>
      </c>
      <c r="B13" s="10">
        <v>49095.840000000004</v>
      </c>
      <c r="D13" s="18" t="str">
        <f t="shared" si="0"/>
        <v>Georgia</v>
      </c>
      <c r="E13" s="23">
        <f t="shared" si="1"/>
        <v>49095.840000000004</v>
      </c>
    </row>
    <row r="14" spans="1:5" x14ac:dyDescent="0.3">
      <c r="A14" s="9" t="s">
        <v>6260</v>
      </c>
      <c r="B14" s="10">
        <v>4382.4860000000017</v>
      </c>
      <c r="D14" s="18" t="str">
        <f t="shared" si="0"/>
        <v>Idaho</v>
      </c>
      <c r="E14" s="23">
        <f t="shared" si="1"/>
        <v>4382.4860000000017</v>
      </c>
    </row>
    <row r="15" spans="1:5" x14ac:dyDescent="0.3">
      <c r="A15" s="9" t="s">
        <v>211</v>
      </c>
      <c r="B15" s="10">
        <v>80166.10099999985</v>
      </c>
      <c r="D15" s="18" t="str">
        <f t="shared" si="0"/>
        <v>Illinois</v>
      </c>
      <c r="E15" s="23">
        <f t="shared" si="1"/>
        <v>80166.10099999985</v>
      </c>
    </row>
    <row r="16" spans="1:5" x14ac:dyDescent="0.3">
      <c r="A16" s="9" t="s">
        <v>254</v>
      </c>
      <c r="B16" s="10">
        <v>53555.360000000001</v>
      </c>
      <c r="D16" s="18" t="str">
        <f t="shared" si="0"/>
        <v>Indiana</v>
      </c>
      <c r="E16" s="23">
        <f t="shared" si="1"/>
        <v>53555.360000000001</v>
      </c>
    </row>
    <row r="17" spans="1:5" x14ac:dyDescent="0.3">
      <c r="A17" s="9" t="s">
        <v>489</v>
      </c>
      <c r="B17" s="10">
        <v>4579.7599999999993</v>
      </c>
      <c r="D17" s="18" t="str">
        <f t="shared" si="0"/>
        <v>Iowa</v>
      </c>
      <c r="E17" s="23">
        <f t="shared" si="1"/>
        <v>4579.7599999999993</v>
      </c>
    </row>
    <row r="18" spans="1:5" x14ac:dyDescent="0.3">
      <c r="A18" s="9" t="s">
        <v>4530</v>
      </c>
      <c r="B18" s="10">
        <v>2914.31</v>
      </c>
      <c r="D18" s="18" t="str">
        <f t="shared" si="0"/>
        <v>Kansas</v>
      </c>
      <c r="E18" s="23">
        <f t="shared" si="1"/>
        <v>2914.31</v>
      </c>
    </row>
    <row r="19" spans="1:5" x14ac:dyDescent="0.3">
      <c r="A19" s="9" t="s">
        <v>29</v>
      </c>
      <c r="B19" s="10">
        <v>36591.749999999971</v>
      </c>
      <c r="D19" s="18" t="str">
        <f t="shared" si="0"/>
        <v>Kentucky</v>
      </c>
      <c r="E19" s="23">
        <f t="shared" si="1"/>
        <v>36591.749999999971</v>
      </c>
    </row>
    <row r="20" spans="1:5" x14ac:dyDescent="0.3">
      <c r="A20" s="9" t="s">
        <v>736</v>
      </c>
      <c r="B20" s="10">
        <v>9217.0299999999988</v>
      </c>
      <c r="D20" s="18" t="str">
        <f t="shared" si="0"/>
        <v>Louisiana</v>
      </c>
      <c r="E20" s="23">
        <f t="shared" si="1"/>
        <v>9217.0299999999988</v>
      </c>
    </row>
    <row r="21" spans="1:5" x14ac:dyDescent="0.3">
      <c r="A21" s="9" t="s">
        <v>5235</v>
      </c>
      <c r="B21" s="10">
        <v>1270.53</v>
      </c>
      <c r="D21" s="18" t="str">
        <f t="shared" si="0"/>
        <v>Maine</v>
      </c>
      <c r="E21" s="23">
        <f t="shared" si="1"/>
        <v>1270.53</v>
      </c>
    </row>
    <row r="22" spans="1:5" x14ac:dyDescent="0.3">
      <c r="A22" s="9" t="s">
        <v>2735</v>
      </c>
      <c r="B22" s="10">
        <v>23705.523000000005</v>
      </c>
      <c r="D22" s="18" t="str">
        <f t="shared" si="0"/>
        <v>Maryland</v>
      </c>
      <c r="E22" s="23">
        <f t="shared" si="1"/>
        <v>23705.523000000005</v>
      </c>
    </row>
    <row r="23" spans="1:5" x14ac:dyDescent="0.3">
      <c r="A23" s="9" t="s">
        <v>1245</v>
      </c>
      <c r="B23" s="10">
        <v>28634.43399999999</v>
      </c>
      <c r="D23" s="18" t="str">
        <f t="shared" si="0"/>
        <v>Massachusetts</v>
      </c>
      <c r="E23" s="23">
        <f t="shared" si="1"/>
        <v>28634.43399999999</v>
      </c>
    </row>
    <row r="24" spans="1:5" x14ac:dyDescent="0.3">
      <c r="A24" s="9" t="s">
        <v>238</v>
      </c>
      <c r="B24" s="10">
        <v>76269.614000000016</v>
      </c>
      <c r="D24" s="18" t="str">
        <f t="shared" si="0"/>
        <v>Michigan</v>
      </c>
      <c r="E24" s="23">
        <f t="shared" si="1"/>
        <v>76269.614000000016</v>
      </c>
    </row>
    <row r="25" spans="1:5" x14ac:dyDescent="0.3">
      <c r="A25" s="9" t="s">
        <v>229</v>
      </c>
      <c r="B25" s="10">
        <v>29863.149999999994</v>
      </c>
      <c r="D25" s="18" t="str">
        <f t="shared" si="0"/>
        <v>Minnesota</v>
      </c>
      <c r="E25" s="23">
        <f t="shared" si="1"/>
        <v>29863.149999999994</v>
      </c>
    </row>
    <row r="26" spans="1:5" x14ac:dyDescent="0.3">
      <c r="A26" s="9" t="s">
        <v>1487</v>
      </c>
      <c r="B26" s="10">
        <v>10771.34</v>
      </c>
      <c r="D26" s="18" t="str">
        <f t="shared" si="0"/>
        <v>Mississippi</v>
      </c>
      <c r="E26" s="23">
        <f t="shared" si="1"/>
        <v>10771.34</v>
      </c>
    </row>
    <row r="27" spans="1:5" x14ac:dyDescent="0.3">
      <c r="A27" s="9" t="s">
        <v>596</v>
      </c>
      <c r="B27" s="10">
        <v>22205.149999999998</v>
      </c>
      <c r="D27" s="18" t="str">
        <f t="shared" si="0"/>
        <v>Missouri</v>
      </c>
      <c r="E27" s="23">
        <f t="shared" si="1"/>
        <v>22205.149999999998</v>
      </c>
    </row>
    <row r="28" spans="1:5" x14ac:dyDescent="0.3">
      <c r="A28" s="9" t="s">
        <v>1762</v>
      </c>
      <c r="B28" s="10">
        <v>5589.3519999999971</v>
      </c>
      <c r="D28" s="18" t="str">
        <f t="shared" si="0"/>
        <v>Montana</v>
      </c>
      <c r="E28" s="23">
        <f t="shared" si="1"/>
        <v>5589.3519999999971</v>
      </c>
    </row>
    <row r="29" spans="1:5" x14ac:dyDescent="0.3">
      <c r="A29" s="9" t="s">
        <v>138</v>
      </c>
      <c r="B29" s="10">
        <v>7464.9299999999985</v>
      </c>
      <c r="D29" s="18" t="str">
        <f t="shared" si="0"/>
        <v>Nebraska</v>
      </c>
      <c r="E29" s="23">
        <f t="shared" si="1"/>
        <v>7464.9299999999985</v>
      </c>
    </row>
    <row r="30" spans="1:5" x14ac:dyDescent="0.3">
      <c r="A30" s="9" t="s">
        <v>1392</v>
      </c>
      <c r="B30" s="10">
        <v>16729.101999999999</v>
      </c>
      <c r="D30" s="18" t="str">
        <f t="shared" si="0"/>
        <v>Nevada</v>
      </c>
      <c r="E30" s="23">
        <f t="shared" si="1"/>
        <v>16729.101999999999</v>
      </c>
    </row>
    <row r="31" spans="1:5" x14ac:dyDescent="0.3">
      <c r="A31" s="9" t="s">
        <v>2694</v>
      </c>
      <c r="B31" s="10">
        <v>7292.5239999999994</v>
      </c>
      <c r="D31" s="18" t="str">
        <f t="shared" si="0"/>
        <v>New Hampshire</v>
      </c>
      <c r="E31" s="23">
        <f t="shared" si="1"/>
        <v>7292.5239999999994</v>
      </c>
    </row>
    <row r="32" spans="1:5" x14ac:dyDescent="0.3">
      <c r="A32" s="9" t="s">
        <v>788</v>
      </c>
      <c r="B32" s="10">
        <v>35764.312000000013</v>
      </c>
      <c r="D32" s="18" t="str">
        <f t="shared" si="0"/>
        <v>New Jersey</v>
      </c>
      <c r="E32" s="23">
        <f t="shared" si="1"/>
        <v>35764.312000000013</v>
      </c>
    </row>
    <row r="33" spans="1:5" x14ac:dyDescent="0.3">
      <c r="A33" s="9" t="s">
        <v>668</v>
      </c>
      <c r="B33" s="10">
        <v>4783.5220000000008</v>
      </c>
      <c r="D33" s="18" t="str">
        <f t="shared" si="0"/>
        <v>New Mexico</v>
      </c>
      <c r="E33" s="23">
        <f t="shared" si="1"/>
        <v>4783.5220000000008</v>
      </c>
    </row>
    <row r="34" spans="1:5" x14ac:dyDescent="0.3">
      <c r="A34" s="9" t="s">
        <v>267</v>
      </c>
      <c r="B34" s="10">
        <v>310876.27099999978</v>
      </c>
      <c r="D34" s="18" t="str">
        <f t="shared" si="0"/>
        <v>New York</v>
      </c>
      <c r="E34" s="23">
        <f t="shared" si="1"/>
        <v>310876.27099999978</v>
      </c>
    </row>
    <row r="35" spans="1:5" x14ac:dyDescent="0.3">
      <c r="A35" s="9" t="s">
        <v>88</v>
      </c>
      <c r="B35" s="10">
        <v>55603.163999999968</v>
      </c>
      <c r="D35" s="18" t="str">
        <f t="shared" si="0"/>
        <v>North Carolina</v>
      </c>
      <c r="E35" s="23">
        <f t="shared" si="1"/>
        <v>55603.163999999968</v>
      </c>
    </row>
    <row r="36" spans="1:5" x14ac:dyDescent="0.3">
      <c r="A36" s="9" t="s">
        <v>7449</v>
      </c>
      <c r="B36" s="10">
        <v>919.91</v>
      </c>
      <c r="D36" s="18" t="str">
        <f t="shared" si="0"/>
        <v>North Dakota</v>
      </c>
      <c r="E36" s="23">
        <f t="shared" si="1"/>
        <v>919.91</v>
      </c>
    </row>
    <row r="37" spans="1:5" x14ac:dyDescent="0.3">
      <c r="A37" s="9" t="s">
        <v>498</v>
      </c>
      <c r="B37" s="10">
        <v>78258.135999999926</v>
      </c>
      <c r="D37" s="18" t="str">
        <f t="shared" si="0"/>
        <v>Ohio</v>
      </c>
      <c r="E37" s="23">
        <f t="shared" si="1"/>
        <v>78258.135999999926</v>
      </c>
    </row>
    <row r="38" spans="1:5" x14ac:dyDescent="0.3">
      <c r="A38" s="9" t="s">
        <v>649</v>
      </c>
      <c r="B38" s="10">
        <v>19683.390000000003</v>
      </c>
      <c r="D38" s="18" t="str">
        <f t="shared" si="0"/>
        <v>Oklahoma</v>
      </c>
      <c r="E38" s="23">
        <f t="shared" si="1"/>
        <v>19683.390000000003</v>
      </c>
    </row>
    <row r="39" spans="1:5" x14ac:dyDescent="0.3">
      <c r="A39" s="9" t="s">
        <v>420</v>
      </c>
      <c r="B39" s="10">
        <v>17431.149999999991</v>
      </c>
      <c r="D39" s="18" t="str">
        <f t="shared" si="0"/>
        <v>Oregon</v>
      </c>
      <c r="E39" s="23">
        <f t="shared" si="1"/>
        <v>17431.149999999991</v>
      </c>
    </row>
    <row r="40" spans="1:5" x14ac:dyDescent="0.3">
      <c r="A40" s="9" t="s">
        <v>147</v>
      </c>
      <c r="B40" s="10">
        <v>116511.91400000003</v>
      </c>
      <c r="D40" s="18" t="str">
        <f t="shared" si="0"/>
        <v>Pennsylvania</v>
      </c>
      <c r="E40" s="23">
        <f t="shared" si="1"/>
        <v>116511.91400000003</v>
      </c>
    </row>
    <row r="41" spans="1:5" x14ac:dyDescent="0.3">
      <c r="A41" s="9" t="s">
        <v>1399</v>
      </c>
      <c r="B41" s="10">
        <v>22627.955999999995</v>
      </c>
      <c r="D41" s="18" t="str">
        <f t="shared" si="0"/>
        <v>Rhode Island</v>
      </c>
      <c r="E41" s="23">
        <f t="shared" si="1"/>
        <v>22627.955999999995</v>
      </c>
    </row>
    <row r="42" spans="1:5" x14ac:dyDescent="0.3">
      <c r="A42" s="9" t="s">
        <v>383</v>
      </c>
      <c r="B42" s="10">
        <v>8481.7099999999991</v>
      </c>
      <c r="D42" s="18" t="str">
        <f t="shared" si="0"/>
        <v>South Carolina</v>
      </c>
      <c r="E42" s="23">
        <f t="shared" si="1"/>
        <v>8481.7099999999991</v>
      </c>
    </row>
    <row r="43" spans="1:5" x14ac:dyDescent="0.3">
      <c r="A43" s="9" t="s">
        <v>5326</v>
      </c>
      <c r="B43" s="10">
        <v>1315.5600000000002</v>
      </c>
      <c r="D43" s="18" t="str">
        <f t="shared" si="0"/>
        <v>South Dakota</v>
      </c>
      <c r="E43" s="23">
        <f t="shared" si="1"/>
        <v>1315.5600000000002</v>
      </c>
    </row>
    <row r="44" spans="1:5" x14ac:dyDescent="0.3">
      <c r="A44" s="9" t="s">
        <v>335</v>
      </c>
      <c r="B44" s="10">
        <v>30661.872999999981</v>
      </c>
      <c r="D44" s="18" t="str">
        <f t="shared" si="0"/>
        <v>Tennessee</v>
      </c>
      <c r="E44" s="23">
        <f t="shared" si="1"/>
        <v>30661.872999999981</v>
      </c>
    </row>
    <row r="45" spans="1:5" x14ac:dyDescent="0.3">
      <c r="A45" s="9" t="s">
        <v>104</v>
      </c>
      <c r="B45" s="10">
        <v>170188.04580000002</v>
      </c>
      <c r="D45" s="18" t="str">
        <f t="shared" si="0"/>
        <v>Texas</v>
      </c>
      <c r="E45" s="23">
        <f t="shared" si="1"/>
        <v>170188.04580000002</v>
      </c>
    </row>
    <row r="46" spans="1:5" x14ac:dyDescent="0.3">
      <c r="A46" s="9" t="s">
        <v>121</v>
      </c>
      <c r="B46" s="10">
        <v>11220.055999999999</v>
      </c>
      <c r="D46" s="18" t="str">
        <f t="shared" si="0"/>
        <v>Utah</v>
      </c>
      <c r="E46" s="23">
        <f t="shared" si="1"/>
        <v>11220.055999999999</v>
      </c>
    </row>
    <row r="47" spans="1:5" x14ac:dyDescent="0.3">
      <c r="A47" s="9" t="s">
        <v>5203</v>
      </c>
      <c r="B47" s="10">
        <v>8929.369999999999</v>
      </c>
      <c r="D47" s="18" t="str">
        <f t="shared" si="0"/>
        <v>Vermont</v>
      </c>
      <c r="E47" s="23">
        <f t="shared" si="1"/>
        <v>8929.369999999999</v>
      </c>
    </row>
    <row r="48" spans="1:5" x14ac:dyDescent="0.3">
      <c r="A48" s="9" t="s">
        <v>319</v>
      </c>
      <c r="B48" s="10">
        <v>70636.719999999987</v>
      </c>
      <c r="D48" s="18" t="str">
        <f t="shared" si="0"/>
        <v>Virginia</v>
      </c>
      <c r="E48" s="23">
        <f t="shared" si="1"/>
        <v>70636.719999999987</v>
      </c>
    </row>
    <row r="49" spans="1:5" x14ac:dyDescent="0.3">
      <c r="A49" s="9" t="s">
        <v>96</v>
      </c>
      <c r="B49" s="10">
        <v>138641.26999999993</v>
      </c>
      <c r="D49" s="18" t="str">
        <f t="shared" si="0"/>
        <v>Washington</v>
      </c>
      <c r="E49" s="23">
        <f t="shared" si="1"/>
        <v>138641.26999999993</v>
      </c>
    </row>
    <row r="50" spans="1:5" x14ac:dyDescent="0.3">
      <c r="A50" s="9" t="s">
        <v>9726</v>
      </c>
      <c r="B50" s="10">
        <v>1209.8240000000001</v>
      </c>
      <c r="D50" s="18" t="str">
        <f t="shared" si="0"/>
        <v>West Virginia</v>
      </c>
      <c r="E50" s="23">
        <f t="shared" si="1"/>
        <v>1209.8240000000001</v>
      </c>
    </row>
    <row r="51" spans="1:5" x14ac:dyDescent="0.3">
      <c r="A51" s="9" t="s">
        <v>114</v>
      </c>
      <c r="B51" s="10">
        <v>32114.610000000019</v>
      </c>
      <c r="D51" s="18" t="str">
        <f t="shared" si="0"/>
        <v>Wisconsin</v>
      </c>
      <c r="E51" s="23">
        <f t="shared" si="1"/>
        <v>32114.610000000019</v>
      </c>
    </row>
    <row r="52" spans="1:5" x14ac:dyDescent="0.3">
      <c r="A52" s="9" t="s">
        <v>8542</v>
      </c>
      <c r="B52" s="10">
        <v>1603.1360000000002</v>
      </c>
      <c r="D52" s="18" t="str">
        <f t="shared" si="0"/>
        <v>Wyoming</v>
      </c>
      <c r="E52" s="23">
        <f t="shared" si="1"/>
        <v>1603.1360000000002</v>
      </c>
    </row>
    <row r="53" spans="1:5" x14ac:dyDescent="0.3">
      <c r="A53" s="11" t="s">
        <v>10934</v>
      </c>
      <c r="B53" s="12">
        <v>2297200.8603000003</v>
      </c>
      <c r="E53" s="22"/>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A2AD7A-2CA4-4071-A734-BFCADDD770CE}">
  <dimension ref="A3:B9"/>
  <sheetViews>
    <sheetView workbookViewId="0">
      <selection activeCell="K27" sqref="K27"/>
    </sheetView>
  </sheetViews>
  <sheetFormatPr defaultRowHeight="14.4" x14ac:dyDescent="0.3"/>
  <cols>
    <col min="1" max="1" width="12.44140625" bestFit="1" customWidth="1"/>
    <col min="2" max="2" width="11.21875" bestFit="1" customWidth="1"/>
  </cols>
  <sheetData>
    <row r="3" spans="1:2" x14ac:dyDescent="0.3">
      <c r="A3" s="6" t="s">
        <v>10933</v>
      </c>
      <c r="B3" s="7" t="s">
        <v>10948</v>
      </c>
    </row>
    <row r="4" spans="1:2" x14ac:dyDescent="0.3">
      <c r="A4" s="8" t="s">
        <v>75</v>
      </c>
      <c r="B4" s="7">
        <v>203412.73300000009</v>
      </c>
    </row>
    <row r="5" spans="1:2" x14ac:dyDescent="0.3">
      <c r="A5" s="9" t="s">
        <v>56</v>
      </c>
      <c r="B5" s="10">
        <v>206965.53200000009</v>
      </c>
    </row>
    <row r="6" spans="1:2" x14ac:dyDescent="0.3">
      <c r="A6" s="9" t="s">
        <v>59</v>
      </c>
      <c r="B6" s="10">
        <v>223843.60800000012</v>
      </c>
    </row>
    <row r="7" spans="1:2" x14ac:dyDescent="0.3">
      <c r="A7" s="9" t="s">
        <v>36</v>
      </c>
      <c r="B7" s="10">
        <v>328449.1030000007</v>
      </c>
    </row>
    <row r="8" spans="1:2" x14ac:dyDescent="0.3">
      <c r="A8" s="9" t="s">
        <v>72</v>
      </c>
      <c r="B8" s="10">
        <v>330007.05400000012</v>
      </c>
    </row>
    <row r="9" spans="1:2" x14ac:dyDescent="0.3">
      <c r="A9" s="11" t="s">
        <v>10934</v>
      </c>
      <c r="B9" s="12">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596A15-3578-4D55-9025-93949C3DBFB4}">
  <dimension ref="A3:N18"/>
  <sheetViews>
    <sheetView topLeftCell="B1" workbookViewId="0">
      <selection activeCell="L7" sqref="L7"/>
    </sheetView>
  </sheetViews>
  <sheetFormatPr defaultRowHeight="14.4" x14ac:dyDescent="0.3"/>
  <cols>
    <col min="1" max="1" width="12.44140625" bestFit="1" customWidth="1"/>
    <col min="2" max="2" width="13.6640625" bestFit="1" customWidth="1"/>
    <col min="4" max="4" width="12.44140625" bestFit="1" customWidth="1"/>
    <col min="5" max="5" width="12.77734375" bestFit="1" customWidth="1"/>
    <col min="7" max="7" width="12.44140625" bestFit="1" customWidth="1"/>
    <col min="8" max="8" width="14.21875" bestFit="1" customWidth="1"/>
    <col min="10" max="10" width="12.44140625" bestFit="1" customWidth="1"/>
    <col min="11" max="11" width="15.5546875" bestFit="1" customWidth="1"/>
    <col min="13" max="13" width="12.44140625" bestFit="1" customWidth="1"/>
    <col min="14" max="14" width="18" bestFit="1" customWidth="1"/>
  </cols>
  <sheetData>
    <row r="3" spans="1:14" x14ac:dyDescent="0.3">
      <c r="A3" s="6" t="s">
        <v>10933</v>
      </c>
      <c r="B3" s="7" t="s">
        <v>10948</v>
      </c>
      <c r="D3" s="6" t="s">
        <v>10933</v>
      </c>
      <c r="E3" s="7" t="s">
        <v>10947</v>
      </c>
      <c r="G3" s="6" t="s">
        <v>10933</v>
      </c>
      <c r="H3" s="7" t="s">
        <v>10950</v>
      </c>
      <c r="J3" s="6" t="s">
        <v>10933</v>
      </c>
      <c r="K3" s="7" t="s">
        <v>10951</v>
      </c>
      <c r="M3" s="6" t="s">
        <v>10933</v>
      </c>
      <c r="N3" s="7" t="s">
        <v>10952</v>
      </c>
    </row>
    <row r="4" spans="1:14" x14ac:dyDescent="0.3">
      <c r="A4" s="8" t="s">
        <v>10935</v>
      </c>
      <c r="B4" s="7">
        <v>95365.937600000019</v>
      </c>
      <c r="D4" s="8" t="s">
        <v>10935</v>
      </c>
      <c r="E4" s="7">
        <v>9199.2699999999986</v>
      </c>
      <c r="G4" s="8" t="s">
        <v>10935</v>
      </c>
      <c r="H4" s="7">
        <v>1500</v>
      </c>
      <c r="J4" s="8" t="s">
        <v>10935</v>
      </c>
      <c r="K4" s="7">
        <v>387</v>
      </c>
      <c r="M4" s="8" t="s">
        <v>10935</v>
      </c>
      <c r="N4" s="7">
        <v>9.6462848596792869E-2</v>
      </c>
    </row>
    <row r="5" spans="1:14" x14ac:dyDescent="0.3">
      <c r="A5" s="9" t="s">
        <v>10936</v>
      </c>
      <c r="B5" s="10">
        <v>60172.649400000024</v>
      </c>
      <c r="D5" s="9" t="s">
        <v>10936</v>
      </c>
      <c r="E5" s="10">
        <v>10288.898699999991</v>
      </c>
      <c r="G5" s="9" t="s">
        <v>10936</v>
      </c>
      <c r="H5" s="10">
        <v>1068</v>
      </c>
      <c r="J5" s="9" t="s">
        <v>10936</v>
      </c>
      <c r="K5" s="10">
        <v>301</v>
      </c>
      <c r="M5" s="9" t="s">
        <v>10936</v>
      </c>
      <c r="N5" s="10">
        <v>0.17098962406664425</v>
      </c>
    </row>
    <row r="6" spans="1:14" x14ac:dyDescent="0.3">
      <c r="A6" s="9" t="s">
        <v>10937</v>
      </c>
      <c r="B6" s="10">
        <v>199252.98399999991</v>
      </c>
      <c r="D6" s="9" t="s">
        <v>10937</v>
      </c>
      <c r="E6" s="10">
        <v>26806.573700000015</v>
      </c>
      <c r="G6" s="9" t="s">
        <v>10937</v>
      </c>
      <c r="H6" s="10">
        <v>2491</v>
      </c>
      <c r="J6" s="9" t="s">
        <v>10937</v>
      </c>
      <c r="K6" s="10">
        <v>680</v>
      </c>
      <c r="M6" s="9" t="s">
        <v>10937</v>
      </c>
      <c r="N6" s="10">
        <v>0.13453536886554246</v>
      </c>
    </row>
    <row r="7" spans="1:14" x14ac:dyDescent="0.3">
      <c r="A7" s="9" t="s">
        <v>10938</v>
      </c>
      <c r="B7" s="10">
        <v>141851.5674</v>
      </c>
      <c r="D7" s="9" t="s">
        <v>10938</v>
      </c>
      <c r="E7" s="10">
        <v>13437.806799999998</v>
      </c>
      <c r="G7" s="9" t="s">
        <v>10938</v>
      </c>
      <c r="H7" s="10">
        <v>2441</v>
      </c>
      <c r="J7" s="9" t="s">
        <v>10938</v>
      </c>
      <c r="K7" s="10">
        <v>663</v>
      </c>
      <c r="M7" s="9" t="s">
        <v>10938</v>
      </c>
      <c r="N7" s="10">
        <v>9.4731465053942004E-2</v>
      </c>
    </row>
    <row r="8" spans="1:14" x14ac:dyDescent="0.3">
      <c r="A8" s="9" t="s">
        <v>10939</v>
      </c>
      <c r="B8" s="10">
        <v>156122.28669999994</v>
      </c>
      <c r="D8" s="9" t="s">
        <v>10939</v>
      </c>
      <c r="E8" s="10">
        <v>22308.51279999999</v>
      </c>
      <c r="G8" s="9" t="s">
        <v>10939</v>
      </c>
      <c r="H8" s="10">
        <v>2850</v>
      </c>
      <c r="J8" s="9" t="s">
        <v>10939</v>
      </c>
      <c r="K8" s="10">
        <v>750</v>
      </c>
      <c r="M8" s="9" t="s">
        <v>10939</v>
      </c>
      <c r="N8" s="10">
        <v>0.14289127626517142</v>
      </c>
    </row>
    <row r="9" spans="1:14" x14ac:dyDescent="0.3">
      <c r="A9" s="9" t="s">
        <v>10940</v>
      </c>
      <c r="B9" s="10">
        <v>147082.61130000011</v>
      </c>
      <c r="D9" s="9" t="s">
        <v>10940</v>
      </c>
      <c r="E9" s="10">
        <v>20899.334500000012</v>
      </c>
      <c r="G9" s="9" t="s">
        <v>10940</v>
      </c>
      <c r="H9" s="10">
        <v>2644</v>
      </c>
      <c r="J9" s="9" t="s">
        <v>10940</v>
      </c>
      <c r="K9" s="10">
        <v>709</v>
      </c>
      <c r="M9" s="9" t="s">
        <v>10940</v>
      </c>
      <c r="N9" s="10">
        <v>0.1420924901678027</v>
      </c>
    </row>
    <row r="10" spans="1:14" x14ac:dyDescent="0.3">
      <c r="A10" s="9" t="s">
        <v>10941</v>
      </c>
      <c r="B10" s="10">
        <v>149580.83800000031</v>
      </c>
      <c r="D10" s="9" t="s">
        <v>10941</v>
      </c>
      <c r="E10" s="10">
        <v>13535.38299999998</v>
      </c>
      <c r="G10" s="9" t="s">
        <v>10941</v>
      </c>
      <c r="H10" s="10">
        <v>2705</v>
      </c>
      <c r="J10" s="9" t="s">
        <v>10941</v>
      </c>
      <c r="K10" s="10">
        <v>708</v>
      </c>
      <c r="M10" s="9" t="s">
        <v>10941</v>
      </c>
      <c r="N10" s="10">
        <v>9.0488749635163512E-2</v>
      </c>
    </row>
    <row r="11" spans="1:14" x14ac:dyDescent="0.3">
      <c r="A11" s="9" t="s">
        <v>10942</v>
      </c>
      <c r="B11" s="10">
        <v>159589.45099999988</v>
      </c>
      <c r="D11" s="9" t="s">
        <v>10942</v>
      </c>
      <c r="E11" s="10">
        <v>21896.715399999972</v>
      </c>
      <c r="G11" s="9" t="s">
        <v>10942</v>
      </c>
      <c r="H11" s="10">
        <v>2796</v>
      </c>
      <c r="J11" s="9" t="s">
        <v>10942</v>
      </c>
      <c r="K11" s="10">
        <v>710</v>
      </c>
      <c r="M11" s="9" t="s">
        <v>10942</v>
      </c>
      <c r="N11" s="10">
        <v>0.13720653378273723</v>
      </c>
    </row>
    <row r="12" spans="1:14" x14ac:dyDescent="0.3">
      <c r="A12" s="9" t="s">
        <v>10943</v>
      </c>
      <c r="B12" s="10">
        <v>309770.09970000025</v>
      </c>
      <c r="D12" s="9" t="s">
        <v>10943</v>
      </c>
      <c r="E12" s="10">
        <v>37293.192500000034</v>
      </c>
      <c r="G12" s="9" t="s">
        <v>10943</v>
      </c>
      <c r="H12" s="10">
        <v>5073</v>
      </c>
      <c r="J12" s="9" t="s">
        <v>10943</v>
      </c>
      <c r="K12" s="10">
        <v>1386</v>
      </c>
      <c r="M12" s="9" t="s">
        <v>10943</v>
      </c>
      <c r="N12" s="10">
        <v>0.12038990379031732</v>
      </c>
    </row>
    <row r="13" spans="1:14" x14ac:dyDescent="0.3">
      <c r="A13" s="9" t="s">
        <v>10944</v>
      </c>
      <c r="B13" s="10">
        <v>197115.20170000009</v>
      </c>
      <c r="D13" s="9" t="s">
        <v>10944</v>
      </c>
      <c r="E13" s="10">
        <v>31469.663800000035</v>
      </c>
      <c r="G13" s="9" t="s">
        <v>10944</v>
      </c>
      <c r="H13" s="10">
        <v>3095</v>
      </c>
      <c r="J13" s="9" t="s">
        <v>10944</v>
      </c>
      <c r="K13" s="10">
        <v>817</v>
      </c>
      <c r="M13" s="9" t="s">
        <v>10944</v>
      </c>
      <c r="N13" s="10">
        <v>0.15965112547684351</v>
      </c>
    </row>
    <row r="14" spans="1:14" x14ac:dyDescent="0.3">
      <c r="A14" s="9" t="s">
        <v>10945</v>
      </c>
      <c r="B14" s="10">
        <v>349120.07400000008</v>
      </c>
      <c r="D14" s="9" t="s">
        <v>10945</v>
      </c>
      <c r="E14" s="10">
        <v>35825.536599999927</v>
      </c>
      <c r="G14" s="9" t="s">
        <v>10945</v>
      </c>
      <c r="H14" s="10">
        <v>5741</v>
      </c>
      <c r="J14" s="9" t="s">
        <v>10945</v>
      </c>
      <c r="K14" s="10">
        <v>1462</v>
      </c>
      <c r="M14" s="9" t="s">
        <v>10945</v>
      </c>
      <c r="N14" s="10">
        <v>0.10261666191099604</v>
      </c>
    </row>
    <row r="15" spans="1:14" x14ac:dyDescent="0.3">
      <c r="A15" s="9" t="s">
        <v>10946</v>
      </c>
      <c r="B15" s="10">
        <v>332177.15950000001</v>
      </c>
      <c r="D15" s="9" t="s">
        <v>10946</v>
      </c>
      <c r="E15" s="10">
        <v>43436.13390000003</v>
      </c>
      <c r="G15" s="9" t="s">
        <v>10946</v>
      </c>
      <c r="H15" s="10">
        <v>5469</v>
      </c>
      <c r="J15" s="9" t="s">
        <v>10946</v>
      </c>
      <c r="K15" s="10">
        <v>1421</v>
      </c>
      <c r="M15" s="9" t="s">
        <v>10946</v>
      </c>
      <c r="N15" s="10">
        <v>0.13076195234308405</v>
      </c>
    </row>
    <row r="16" spans="1:14" x14ac:dyDescent="0.3">
      <c r="A16" s="11" t="s">
        <v>10934</v>
      </c>
      <c r="B16" s="12">
        <v>2297200.8603000008</v>
      </c>
      <c r="D16" s="11" t="s">
        <v>10934</v>
      </c>
      <c r="E16" s="12">
        <v>286397.02169999998</v>
      </c>
      <c r="G16" s="11" t="s">
        <v>10934</v>
      </c>
      <c r="H16" s="12">
        <v>37873</v>
      </c>
      <c r="J16" s="11" t="s">
        <v>10934</v>
      </c>
      <c r="K16" s="12">
        <v>9994</v>
      </c>
      <c r="M16" s="11" t="s">
        <v>10934</v>
      </c>
      <c r="N16" s="12">
        <v>0.12467217240315856</v>
      </c>
    </row>
    <row r="18" spans="2:14" x14ac:dyDescent="0.3">
      <c r="B18" s="24">
        <f>GETPIVOTDATA("Sales",$A$3)</f>
        <v>2297200.8603000008</v>
      </c>
      <c r="E18" s="25">
        <f>GETPIVOTDATA("Profit",$D$3)</f>
        <v>286397.02169999998</v>
      </c>
      <c r="H18" s="26">
        <f>GETPIVOTDATA("Quantity",$G$3)</f>
        <v>37873</v>
      </c>
      <c r="K18" s="26">
        <f>GETPIVOTDATA("Order ID",$J$3)</f>
        <v>9994</v>
      </c>
      <c r="N18" s="27">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78354E-0725-45A9-B300-417EF7EC986E}">
  <dimension ref="A3:I23"/>
  <sheetViews>
    <sheetView zoomScale="142" workbookViewId="0">
      <selection activeCell="F10" sqref="F10"/>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 min="9" max="9" width="34" customWidth="1"/>
  </cols>
  <sheetData>
    <row r="3" spans="1:9" x14ac:dyDescent="0.3">
      <c r="A3" s="6" t="s">
        <v>10933</v>
      </c>
      <c r="B3" s="5" t="s">
        <v>10948</v>
      </c>
      <c r="C3" s="28" t="s">
        <v>10947</v>
      </c>
      <c r="D3" s="28" t="s">
        <v>10950</v>
      </c>
      <c r="E3" s="28" t="s">
        <v>10951</v>
      </c>
      <c r="F3" s="13" t="s">
        <v>10952</v>
      </c>
    </row>
    <row r="4" spans="1:9" x14ac:dyDescent="0.3">
      <c r="A4" s="8">
        <v>2011</v>
      </c>
      <c r="B4" s="5">
        <v>484247.49810000096</v>
      </c>
      <c r="C4" s="28">
        <v>49543.974100000007</v>
      </c>
      <c r="D4" s="28">
        <v>7581</v>
      </c>
      <c r="E4" s="28">
        <v>1993</v>
      </c>
      <c r="F4" s="13">
        <v>0.10231126499236715</v>
      </c>
    </row>
    <row r="5" spans="1:9" x14ac:dyDescent="0.3">
      <c r="A5" s="9">
        <v>2012</v>
      </c>
      <c r="B5" s="14">
        <v>470532.50899999985</v>
      </c>
      <c r="C5" s="29">
        <v>61618.603700000051</v>
      </c>
      <c r="D5" s="29">
        <v>7979</v>
      </c>
      <c r="E5" s="29">
        <v>2102</v>
      </c>
      <c r="F5" s="15">
        <v>0.13095504034557592</v>
      </c>
    </row>
    <row r="6" spans="1:9" x14ac:dyDescent="0.3">
      <c r="A6" s="9">
        <v>2013</v>
      </c>
      <c r="B6" s="14">
        <v>608473.83000000066</v>
      </c>
      <c r="C6" s="29">
        <v>81726.930800000177</v>
      </c>
      <c r="D6" s="29">
        <v>9810</v>
      </c>
      <c r="E6" s="29">
        <v>2580</v>
      </c>
      <c r="F6" s="15">
        <v>0.13431461924993568</v>
      </c>
    </row>
    <row r="7" spans="1:9" x14ac:dyDescent="0.3">
      <c r="A7" s="30">
        <v>2014</v>
      </c>
      <c r="B7" s="31">
        <v>733947.0231999997</v>
      </c>
      <c r="C7" s="32">
        <v>93507.513099999967</v>
      </c>
      <c r="D7" s="32">
        <v>12503</v>
      </c>
      <c r="E7" s="32">
        <v>3319</v>
      </c>
      <c r="F7" s="33">
        <v>0.12740362743390987</v>
      </c>
    </row>
    <row r="10" spans="1:9" ht="16.8" x14ac:dyDescent="0.4">
      <c r="B10" s="35">
        <f>(GETPIVOTDATA("Sum of Sales",$A$3,"Year",2014)/GETPIVOTDATA("Sum of Sales",$A$3,"Year",2013))-1</f>
        <v>0.20620967905883303</v>
      </c>
      <c r="C10" s="35">
        <f>(GETPIVOTDATA("Sum of Profit",$A$3,"Year",2014)/GETPIVOTDATA("Sum of Profit",$A$3,"Year",2013))-1</f>
        <v>0.14414565902185772</v>
      </c>
      <c r="D10" s="35">
        <f>(GETPIVOTDATA("Sum of Quantity",$A$3,"Year",2014)/GETPIVOTDATA("Sum of Quantity",$A$3,"Year",2013))-1</f>
        <v>0.27451580020387367</v>
      </c>
      <c r="E10" s="35">
        <f>(GETPIVOTDATA("Count of Order ID",$A$3,"Year",2014)/GETPIVOTDATA("Count of Order ID",$A$3,"Year",2013))-1</f>
        <v>0.2864341085271318</v>
      </c>
      <c r="F10" s="35">
        <f>(GETPIVOTDATA("Sum of Profit Margin",$A$3,"Year",2014)/GETPIVOTDATA("Sum of Profit Margin",$A$3,"Year",2013))-1</f>
        <v>-5.1453757264990463E-2</v>
      </c>
      <c r="I10" s="22"/>
    </row>
    <row r="23" spans="4:4" ht="16.8" x14ac:dyDescent="0.4">
      <c r="D23" s="34"/>
    </row>
  </sheetData>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8" sqref="B8"/>
    </sheetView>
  </sheetViews>
  <sheetFormatPr defaultColWidth="14.44140625" defaultRowHeight="15" customHeight="1" x14ac:dyDescent="0.3"/>
  <cols>
    <col min="1" max="1" width="12.5546875" customWidth="1"/>
    <col min="2" max="2" width="28.5546875" customWidth="1"/>
    <col min="3" max="3" width="14" customWidth="1"/>
    <col min="4" max="4" width="15.777343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showGridLines="0" showRowColHeaders="0" tabSelected="1" zoomScale="92" workbookViewId="0">
      <selection activeCell="Z49" sqref="Z49"/>
    </sheetView>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spans="26:26" ht="14.25" customHeight="1" x14ac:dyDescent="0.3">
      <c r="Z49">
        <f>Z50</f>
        <v>0</v>
      </c>
    </row>
    <row r="50" spans="26:26" ht="14.25" customHeight="1" x14ac:dyDescent="0.3"/>
    <row r="51" spans="26:26" ht="14.25" customHeight="1" x14ac:dyDescent="0.3"/>
    <row r="52" spans="26:26" ht="14.25" customHeight="1" x14ac:dyDescent="0.3"/>
    <row r="53" spans="26:26" ht="14.25" customHeight="1" x14ac:dyDescent="0.3"/>
    <row r="54" spans="26:26" ht="14.25" customHeight="1" x14ac:dyDescent="0.3"/>
    <row r="55" spans="26:26" ht="14.25" customHeight="1" x14ac:dyDescent="0.3"/>
    <row r="56" spans="26:26" ht="14.25" customHeight="1" x14ac:dyDescent="0.3"/>
    <row r="57" spans="26:26" ht="14.25" customHeight="1" x14ac:dyDescent="0.3"/>
    <row r="58" spans="26:26" ht="14.25" customHeight="1" x14ac:dyDescent="0.3"/>
    <row r="59" spans="26:26" ht="14.25" customHeight="1" x14ac:dyDescent="0.3"/>
    <row r="60" spans="26:26" ht="14.25" customHeight="1" x14ac:dyDescent="0.3"/>
    <row r="61" spans="26:26" ht="14.25" customHeight="1" x14ac:dyDescent="0.3"/>
    <row r="62" spans="26:26" ht="14.25" customHeight="1" x14ac:dyDescent="0.3"/>
    <row r="63" spans="26:26" ht="14.25" customHeight="1" x14ac:dyDescent="0.3"/>
    <row r="64" spans="26:26"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legacyDrawing r:id="rId2"/>
  <picture r:id="rId3"/>
  <extLs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0F9BB-98C5-4B90-8833-A33469127E03}">
  <dimension ref="A1"/>
  <sheetViews>
    <sheetView showGridLines="0" showRowColHeaders="0" topLeftCell="A6" workbookViewId="0">
      <selection activeCell="L30" sqref="L30:L33"/>
    </sheetView>
  </sheetViews>
  <sheetFormatPr defaultRowHeight="14.4" x14ac:dyDescent="0.3"/>
  <sheetData/>
  <pageMargins left="0.7" right="0.7" top="0.75" bottom="0.75" header="0.3" footer="0.3"/>
  <pictur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Donut Chart</vt:lpstr>
      <vt:lpstr>Map Chart</vt:lpstr>
      <vt:lpstr>Top 5</vt:lpstr>
      <vt:lpstr>KPI</vt:lpstr>
      <vt:lpstr>KPI YOY</vt:lpstr>
      <vt:lpstr>Data</vt:lpstr>
      <vt:lpstr>Dashboard</vt:lpstr>
      <vt:lpstr>Sheet9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Minakshi Shiwankar</cp:lastModifiedBy>
  <cp:lastPrinted>2024-11-03T10:57:19Z</cp:lastPrinted>
  <dcterms:created xsi:type="dcterms:W3CDTF">2015-06-05T18:17:20Z</dcterms:created>
  <dcterms:modified xsi:type="dcterms:W3CDTF">2024-11-04T07:45:23Z</dcterms:modified>
</cp:coreProperties>
</file>